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<sst xmlns="http://schemas.openxmlformats.org/spreadsheetml/2006/main" count="57" uniqueCount="54">
  <si>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                 Prognoza   budżetu  miasta  i  spłaty  zobowiązań</t>
  </si>
  <si>
    <t>PROGNOZA  BUDŻETU MIASTA  I  SPŁATA  ZOBOWIĄZAŃ</t>
  </si>
  <si>
    <t>Lp</t>
  </si>
  <si>
    <t xml:space="preserve">Wyszczególnienie </t>
  </si>
  <si>
    <t>A!</t>
  </si>
  <si>
    <t>Dochody i przychody</t>
  </si>
  <si>
    <t xml:space="preserve"> wolne  środki  </t>
  </si>
  <si>
    <t>A</t>
  </si>
  <si>
    <t xml:space="preserve"> Dochody</t>
  </si>
  <si>
    <t>pożyczki+ kredyty</t>
  </si>
  <si>
    <t xml:space="preserve">przychody  </t>
  </si>
  <si>
    <t xml:space="preserve">B </t>
  </si>
  <si>
    <t xml:space="preserve"> Wydatki</t>
  </si>
  <si>
    <t>w  tym :</t>
  </si>
  <si>
    <t xml:space="preserve"> -   wydatki  bieżące</t>
  </si>
  <si>
    <t xml:space="preserve"> -   wydatki  inwestycyjne </t>
  </si>
  <si>
    <t>C</t>
  </si>
  <si>
    <t>D</t>
  </si>
  <si>
    <t xml:space="preserve"> Kredyty i pożyczki</t>
  </si>
  <si>
    <t>Spłata kapitału (kredytów i pożyczek)</t>
  </si>
  <si>
    <t>1.</t>
  </si>
  <si>
    <t>spłata pożyczek  oczyszcz.</t>
  </si>
  <si>
    <t xml:space="preserve">   w  tym :</t>
  </si>
  <si>
    <t xml:space="preserve"> - spłata rat  pożyczki</t>
  </si>
  <si>
    <t xml:space="preserve"> - spłata  odsetek</t>
  </si>
  <si>
    <t xml:space="preserve"> gwarnacja  bank.</t>
  </si>
  <si>
    <t>odsetek  od  pożyczki</t>
  </si>
  <si>
    <t>odsetek od kredytu</t>
  </si>
  <si>
    <t xml:space="preserve">Spłata kapitału </t>
  </si>
  <si>
    <t xml:space="preserve">Spłata  odsetek </t>
  </si>
  <si>
    <t xml:space="preserve">prowizja </t>
  </si>
  <si>
    <t>Spłata   kapitau</t>
  </si>
  <si>
    <t>E</t>
  </si>
  <si>
    <t xml:space="preserve">Kwota  udz. poręczeń </t>
  </si>
  <si>
    <t>F</t>
  </si>
  <si>
    <t xml:space="preserve">   Razem  D+E</t>
  </si>
  <si>
    <t>G</t>
  </si>
  <si>
    <t xml:space="preserve">  ( F : A) %</t>
  </si>
  <si>
    <t xml:space="preserve"> </t>
  </si>
  <si>
    <t xml:space="preserve">  </t>
  </si>
  <si>
    <t>Wynik finansowy AI -B</t>
  </si>
  <si>
    <t>spłata kredytu  na  oświatę</t>
  </si>
  <si>
    <t>spłata    kapitału pożyczki</t>
  </si>
  <si>
    <t xml:space="preserve">spłata  kapitału </t>
  </si>
  <si>
    <t xml:space="preserve">        -</t>
  </si>
  <si>
    <t xml:space="preserve">         -</t>
  </si>
  <si>
    <t>Planowane</t>
  </si>
  <si>
    <t xml:space="preserve">umorzenie </t>
  </si>
  <si>
    <t>spłata pożyczk WFOŚi GW i       NFOŚi GW</t>
  </si>
  <si>
    <t xml:space="preserve">spłata  kredytów zaciągniętych </t>
  </si>
  <si>
    <t>w  2004  na  drogi i  zakupy</t>
  </si>
  <si>
    <t>Miastkowo z 2001 i 2004</t>
  </si>
  <si>
    <t xml:space="preserve">Spłata planowanej  pożyczki   zaciągnięt  2005 </t>
  </si>
  <si>
    <t xml:space="preserve">Wnioskowane   kredyty  długoterminowe  na  kwotę   7 526 375 złotych  oraz   kredyt  na  profinansowanie  w  kwocie   17 660 867  złotych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</si>
</sst>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9">
    <font>
      <sz val="10"/>
      <name val="Arial CE"/>
      <family val="0"/>
    </font>
    <font>
      <sz val="10"/>
      <color indexed="4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sz val="8"/>
      <color indexed="4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8" xfId="0" applyFont="1" applyBorder="1" applyAlignment="1">
      <alignment/>
    </xf>
    <xf numFmtId="10" fontId="2" fillId="0" borderId="8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9" fontId="6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 wrapText="1"/>
    </xf>
    <xf numFmtId="3" fontId="2" fillId="0" borderId="1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5" xfId="0" applyFont="1" applyFill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2" fillId="0" borderId="7" xfId="0" applyFont="1" applyBorder="1" applyAlignment="1">
      <alignment wrapText="1"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0" fillId="0" borderId="12" xfId="0" applyBorder="1" applyAlignment="1">
      <alignment/>
    </xf>
    <xf numFmtId="10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4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1"/>
  <sheetViews>
    <sheetView tabSelected="1" workbookViewId="0" topLeftCell="A1">
      <selection activeCell="A53" sqref="A53"/>
    </sheetView>
  </sheetViews>
  <sheetFormatPr defaultColWidth="9.00390625" defaultRowHeight="12.75"/>
  <cols>
    <col min="1" max="1" width="2.25390625" style="0" customWidth="1"/>
    <col min="2" max="2" width="19.625" style="0" customWidth="1"/>
    <col min="3" max="3" width="9.875" style="0" customWidth="1"/>
    <col min="4" max="5" width="9.625" style="0" customWidth="1"/>
    <col min="6" max="6" width="9.375" style="0" customWidth="1"/>
    <col min="7" max="7" width="9.875" style="0" customWidth="1"/>
    <col min="8" max="9" width="9.625" style="0" customWidth="1"/>
    <col min="10" max="12" width="9.625" style="0" bestFit="1" customWidth="1"/>
    <col min="13" max="13" width="11.25390625" style="0" customWidth="1"/>
    <col min="14" max="14" width="13.375" style="0" customWidth="1"/>
    <col min="15" max="15" width="12.75390625" style="0" bestFit="1" customWidth="1"/>
    <col min="18" max="18" width="10.125" style="0" bestFit="1" customWidth="1"/>
    <col min="24" max="24" width="17.625" style="0" bestFit="1" customWidth="1"/>
  </cols>
  <sheetData>
    <row r="1" spans="1:2" ht="12.75">
      <c r="A1" t="s">
        <v>0</v>
      </c>
      <c r="B1" t="s">
        <v>1</v>
      </c>
    </row>
    <row r="3" spans="1:8" ht="12.75">
      <c r="A3" s="2"/>
      <c r="B3" s="2" t="s">
        <v>53</v>
      </c>
      <c r="C3" s="2"/>
      <c r="D3" s="2"/>
      <c r="E3" s="2"/>
      <c r="F3" s="2"/>
      <c r="G3" s="2"/>
      <c r="H3" s="2"/>
    </row>
    <row r="4" spans="1:15" ht="12.75">
      <c r="A4" s="4" t="s">
        <v>2</v>
      </c>
      <c r="B4" s="5" t="s">
        <v>3</v>
      </c>
      <c r="C4" s="4">
        <v>2004</v>
      </c>
      <c r="D4" s="5">
        <v>2005</v>
      </c>
      <c r="E4" s="4">
        <v>2006</v>
      </c>
      <c r="F4" s="5">
        <v>2007</v>
      </c>
      <c r="G4" s="4">
        <v>2008</v>
      </c>
      <c r="H4" s="5">
        <v>2009</v>
      </c>
      <c r="I4" s="40">
        <v>2010</v>
      </c>
      <c r="J4" s="43">
        <v>2011</v>
      </c>
      <c r="K4" s="40">
        <v>2012</v>
      </c>
      <c r="L4" s="44">
        <v>2013</v>
      </c>
      <c r="M4" s="40">
        <v>2014</v>
      </c>
      <c r="O4" s="1"/>
    </row>
    <row r="5" spans="1:15" ht="12.75">
      <c r="A5" s="6"/>
      <c r="B5" s="7"/>
      <c r="C5" s="6"/>
      <c r="D5" s="7"/>
      <c r="E5" s="6"/>
      <c r="F5" s="7"/>
      <c r="G5" s="6"/>
      <c r="H5" s="7"/>
      <c r="I5" s="42"/>
      <c r="J5" s="47"/>
      <c r="K5" s="42"/>
      <c r="L5" s="48"/>
      <c r="M5" s="42"/>
      <c r="O5" s="1"/>
    </row>
    <row r="6" spans="1:15" ht="12.75">
      <c r="A6" s="8" t="s">
        <v>4</v>
      </c>
      <c r="B6" s="9" t="s">
        <v>5</v>
      </c>
      <c r="C6" s="10">
        <v>150907004</v>
      </c>
      <c r="D6" s="11">
        <v>176676697</v>
      </c>
      <c r="E6" s="10">
        <f>E7+E8+E9+E10</f>
        <v>160793760</v>
      </c>
      <c r="F6" s="10">
        <f aca="true" t="shared" si="0" ref="F6:M6">F7+F8+F9+F10</f>
        <v>160803215</v>
      </c>
      <c r="G6" s="10">
        <f t="shared" si="0"/>
        <v>168350208</v>
      </c>
      <c r="H6" s="10">
        <f t="shared" si="0"/>
        <v>172822100</v>
      </c>
      <c r="I6" s="10">
        <f t="shared" si="0"/>
        <v>178006660</v>
      </c>
      <c r="J6" s="10">
        <f t="shared" si="0"/>
        <v>183346800</v>
      </c>
      <c r="K6" s="10">
        <f t="shared" si="0"/>
        <v>188847200</v>
      </c>
      <c r="L6" s="10">
        <f t="shared" si="0"/>
        <v>194512600</v>
      </c>
      <c r="M6" s="10">
        <f t="shared" si="0"/>
        <v>200348000</v>
      </c>
      <c r="O6" s="1"/>
    </row>
    <row r="7" spans="1:15" ht="12.75">
      <c r="A7" s="12">
        <v>1</v>
      </c>
      <c r="B7" s="13" t="s">
        <v>6</v>
      </c>
      <c r="C7" s="14">
        <v>5407082</v>
      </c>
      <c r="D7" s="25">
        <v>2980402</v>
      </c>
      <c r="E7" s="14">
        <v>7500000</v>
      </c>
      <c r="F7" s="13"/>
      <c r="G7" s="12"/>
      <c r="H7" s="13"/>
      <c r="I7" s="41"/>
      <c r="J7" s="45"/>
      <c r="K7" s="41"/>
      <c r="L7" s="46"/>
      <c r="M7" s="41"/>
      <c r="O7" s="1"/>
    </row>
    <row r="8" spans="1:15" ht="12.75">
      <c r="A8" s="15" t="s">
        <v>7</v>
      </c>
      <c r="B8" s="3" t="s">
        <v>8</v>
      </c>
      <c r="C8" s="16">
        <v>140435090</v>
      </c>
      <c r="D8" s="17">
        <v>147304393</v>
      </c>
      <c r="E8" s="16">
        <v>152189100</v>
      </c>
      <c r="F8" s="17">
        <v>159798555</v>
      </c>
      <c r="G8" s="16">
        <v>167788482</v>
      </c>
      <c r="H8" s="17">
        <v>172822100</v>
      </c>
      <c r="I8" s="16">
        <v>178006660</v>
      </c>
      <c r="J8" s="51">
        <v>183346800</v>
      </c>
      <c r="K8" s="16">
        <v>188847200</v>
      </c>
      <c r="L8" s="17">
        <v>194512600</v>
      </c>
      <c r="M8" s="16">
        <v>200348000</v>
      </c>
      <c r="O8" s="1"/>
    </row>
    <row r="9" spans="1:15" ht="12.75">
      <c r="A9" s="12">
        <v>2</v>
      </c>
      <c r="B9" s="13" t="s">
        <v>9</v>
      </c>
      <c r="C9" s="14">
        <v>2173400</v>
      </c>
      <c r="D9" s="25">
        <v>25187242</v>
      </c>
      <c r="E9" s="14"/>
      <c r="F9" s="13"/>
      <c r="G9" s="12"/>
      <c r="H9" s="13"/>
      <c r="I9" s="40"/>
      <c r="J9" s="43"/>
      <c r="K9" s="40"/>
      <c r="L9" s="44"/>
      <c r="M9" s="40"/>
      <c r="O9" s="1"/>
    </row>
    <row r="10" spans="1:15" ht="12.75">
      <c r="A10" s="12">
        <v>3</v>
      </c>
      <c r="B10" s="13" t="s">
        <v>10</v>
      </c>
      <c r="C10" s="14">
        <v>1304663</v>
      </c>
      <c r="D10" s="25">
        <v>1204660</v>
      </c>
      <c r="E10" s="14">
        <v>1104660</v>
      </c>
      <c r="F10" s="13">
        <v>1004660</v>
      </c>
      <c r="G10" s="12">
        <v>561726</v>
      </c>
      <c r="H10" s="13"/>
      <c r="I10" s="41"/>
      <c r="J10" s="45"/>
      <c r="K10" s="41"/>
      <c r="L10" s="46"/>
      <c r="M10" s="41"/>
      <c r="O10" s="1"/>
    </row>
    <row r="11" spans="1:15" ht="12.75">
      <c r="A11" s="12"/>
      <c r="B11" s="13"/>
      <c r="C11" s="12"/>
      <c r="D11" s="13"/>
      <c r="E11" s="12"/>
      <c r="F11" s="13"/>
      <c r="G11" s="12"/>
      <c r="H11" s="13"/>
      <c r="I11" s="42"/>
      <c r="J11" s="47"/>
      <c r="K11" s="42"/>
      <c r="L11" s="48"/>
      <c r="M11" s="42"/>
      <c r="O11" s="1"/>
    </row>
    <row r="12" spans="1:15" ht="12.75">
      <c r="A12" s="18" t="s">
        <v>11</v>
      </c>
      <c r="B12" s="19" t="s">
        <v>12</v>
      </c>
      <c r="C12" s="68">
        <v>142709693</v>
      </c>
      <c r="D12" s="68">
        <v>168926414</v>
      </c>
      <c r="E12" s="20">
        <f>E14+E15</f>
        <v>150185000</v>
      </c>
      <c r="F12" s="21">
        <f aca="true" t="shared" si="1" ref="F12:M12">F14+F15</f>
        <v>148001400</v>
      </c>
      <c r="G12" s="20">
        <f t="shared" si="1"/>
        <v>156379067</v>
      </c>
      <c r="H12" s="20">
        <f t="shared" si="1"/>
        <v>171881312</v>
      </c>
      <c r="I12" s="73">
        <f>I14+I15</f>
        <v>168771000</v>
      </c>
      <c r="J12" s="20">
        <f t="shared" si="1"/>
        <v>181100000</v>
      </c>
      <c r="K12" s="20">
        <f t="shared" si="1"/>
        <v>187400000</v>
      </c>
      <c r="L12" s="20">
        <f>L14+L15</f>
        <v>192500000</v>
      </c>
      <c r="M12" s="20">
        <f t="shared" si="1"/>
        <v>198000000</v>
      </c>
      <c r="O12" s="1"/>
    </row>
    <row r="13" spans="1:15" ht="12.75">
      <c r="A13" s="12"/>
      <c r="B13" s="13" t="s">
        <v>13</v>
      </c>
      <c r="C13" s="69"/>
      <c r="D13" s="69"/>
      <c r="E13" s="12"/>
      <c r="F13" s="13"/>
      <c r="G13" s="12"/>
      <c r="H13" s="77"/>
      <c r="I13" s="76"/>
      <c r="J13" s="45"/>
      <c r="K13" s="41"/>
      <c r="L13" s="46"/>
      <c r="M13" s="41"/>
      <c r="O13" s="1"/>
    </row>
    <row r="14" spans="1:15" ht="12.75">
      <c r="A14" s="12">
        <v>1</v>
      </c>
      <c r="B14" s="13" t="s">
        <v>14</v>
      </c>
      <c r="C14" s="53">
        <v>114188271</v>
      </c>
      <c r="D14" s="53">
        <v>127072877</v>
      </c>
      <c r="E14" s="14">
        <v>130885000</v>
      </c>
      <c r="F14" s="25">
        <v>134811500</v>
      </c>
      <c r="G14" s="14">
        <v>140500000</v>
      </c>
      <c r="H14" s="65">
        <v>145700000</v>
      </c>
      <c r="I14" s="77">
        <v>150171000</v>
      </c>
      <c r="J14" s="53">
        <v>155500000</v>
      </c>
      <c r="K14" s="14">
        <v>160000000</v>
      </c>
      <c r="L14" s="25">
        <v>164600000</v>
      </c>
      <c r="M14" s="14">
        <v>170000000</v>
      </c>
      <c r="O14" s="1"/>
    </row>
    <row r="15" spans="1:15" ht="12.75">
      <c r="A15" s="6">
        <v>2</v>
      </c>
      <c r="B15" s="7" t="s">
        <v>15</v>
      </c>
      <c r="C15" s="70">
        <v>28521422</v>
      </c>
      <c r="D15" s="70">
        <v>41853537</v>
      </c>
      <c r="E15" s="23">
        <v>19300000</v>
      </c>
      <c r="F15" s="24">
        <v>13189900</v>
      </c>
      <c r="G15" s="23">
        <v>15879067</v>
      </c>
      <c r="H15" s="74">
        <v>26181312</v>
      </c>
      <c r="I15" s="50">
        <v>18600000</v>
      </c>
      <c r="J15" s="53">
        <v>25600000</v>
      </c>
      <c r="K15" s="14">
        <v>27400000</v>
      </c>
      <c r="L15" s="14">
        <v>27900000</v>
      </c>
      <c r="M15" s="14">
        <v>28000000</v>
      </c>
      <c r="O15" s="1"/>
    </row>
    <row r="16" spans="1:15" ht="12.75">
      <c r="A16" s="15" t="s">
        <v>16</v>
      </c>
      <c r="B16" s="22" t="s">
        <v>40</v>
      </c>
      <c r="C16" s="70">
        <v>8198211</v>
      </c>
      <c r="D16" s="70">
        <f>D6-D12</f>
        <v>7750283</v>
      </c>
      <c r="E16" s="23">
        <f>E6-E12</f>
        <v>10608760</v>
      </c>
      <c r="F16" s="24">
        <f aca="true" t="shared" si="2" ref="F16:M16">F6-F12</f>
        <v>12801815</v>
      </c>
      <c r="G16" s="23">
        <f t="shared" si="2"/>
        <v>11971141</v>
      </c>
      <c r="H16" s="23">
        <f t="shared" si="2"/>
        <v>940788</v>
      </c>
      <c r="I16" s="55">
        <f t="shared" si="2"/>
        <v>9235660</v>
      </c>
      <c r="J16" s="10">
        <f t="shared" si="2"/>
        <v>2246800</v>
      </c>
      <c r="K16" s="10">
        <f t="shared" si="2"/>
        <v>1447200</v>
      </c>
      <c r="L16" s="10">
        <f t="shared" si="2"/>
        <v>2012600</v>
      </c>
      <c r="M16" s="10">
        <f t="shared" si="2"/>
        <v>2348000</v>
      </c>
      <c r="O16" s="1"/>
    </row>
    <row r="17" spans="1:15" ht="12.75">
      <c r="A17" s="15" t="s">
        <v>17</v>
      </c>
      <c r="B17" s="8" t="s">
        <v>18</v>
      </c>
      <c r="C17" s="54">
        <v>6642244</v>
      </c>
      <c r="D17" s="54">
        <f>D19+D25+D32+D36</f>
        <v>9163147</v>
      </c>
      <c r="E17" s="55">
        <f aca="true" t="shared" si="3" ref="E17:M17">E19+E25+E32+E36</f>
        <v>12926936</v>
      </c>
      <c r="F17" s="11">
        <f t="shared" si="3"/>
        <v>13594914</v>
      </c>
      <c r="G17" s="54">
        <f t="shared" si="3"/>
        <v>12602085</v>
      </c>
      <c r="H17" s="55">
        <f t="shared" si="3"/>
        <v>1533037</v>
      </c>
      <c r="I17" s="11">
        <f t="shared" si="3"/>
        <v>1290984</v>
      </c>
      <c r="J17" s="11">
        <f t="shared" si="3"/>
        <v>1215301</v>
      </c>
      <c r="K17" s="11">
        <f t="shared" si="3"/>
        <v>1139047</v>
      </c>
      <c r="L17" s="11">
        <f t="shared" si="3"/>
        <v>1063522</v>
      </c>
      <c r="M17" s="55">
        <f t="shared" si="3"/>
        <v>987997</v>
      </c>
      <c r="O17" s="1"/>
    </row>
    <row r="18" spans="1:15" ht="22.5">
      <c r="A18" s="12"/>
      <c r="B18" s="81" t="s">
        <v>19</v>
      </c>
      <c r="C18" s="54">
        <v>5870140</v>
      </c>
      <c r="D18" s="54">
        <f>D21+D26+D33+D37</f>
        <v>7750283</v>
      </c>
      <c r="E18" s="10">
        <f aca="true" t="shared" si="4" ref="E18:M18">E21+E26+E33+E37</f>
        <v>10776752</v>
      </c>
      <c r="F18" s="11">
        <f t="shared" si="4"/>
        <v>12801738</v>
      </c>
      <c r="G18" s="54">
        <f t="shared" si="4"/>
        <v>12011141</v>
      </c>
      <c r="H18" s="10">
        <f t="shared" si="4"/>
        <v>1100788</v>
      </c>
      <c r="I18" s="11">
        <f t="shared" si="4"/>
        <v>940788</v>
      </c>
      <c r="J18" s="10">
        <f t="shared" si="4"/>
        <v>940788</v>
      </c>
      <c r="K18" s="11">
        <f t="shared" si="4"/>
        <v>940788</v>
      </c>
      <c r="L18" s="10">
        <f t="shared" si="4"/>
        <v>940788</v>
      </c>
      <c r="M18" s="55">
        <f t="shared" si="4"/>
        <v>940788</v>
      </c>
      <c r="O18" s="1"/>
    </row>
    <row r="19" spans="1:15" ht="12.75">
      <c r="A19" s="12" t="s">
        <v>20</v>
      </c>
      <c r="B19" s="13" t="s">
        <v>21</v>
      </c>
      <c r="C19" s="71">
        <v>3803591</v>
      </c>
      <c r="D19" s="71">
        <v>3684328</v>
      </c>
      <c r="E19" s="26">
        <v>3580732</v>
      </c>
      <c r="F19" s="27">
        <v>3464435</v>
      </c>
      <c r="G19" s="26">
        <v>3365862</v>
      </c>
      <c r="H19" s="79"/>
      <c r="I19" s="78"/>
      <c r="J19" s="45"/>
      <c r="K19" s="41"/>
      <c r="L19" s="46"/>
      <c r="M19" s="41"/>
      <c r="O19" s="1"/>
    </row>
    <row r="20" spans="1:15" ht="12.75">
      <c r="A20" s="12"/>
      <c r="B20" s="13" t="s">
        <v>22</v>
      </c>
      <c r="C20" s="69"/>
      <c r="D20" s="69"/>
      <c r="E20" s="12"/>
      <c r="F20" s="13"/>
      <c r="G20" s="12"/>
      <c r="H20" s="77"/>
      <c r="I20" s="76"/>
      <c r="J20" s="45"/>
      <c r="K20" s="41"/>
      <c r="L20" s="46"/>
      <c r="M20" s="41"/>
      <c r="O20" s="1"/>
    </row>
    <row r="21" spans="1:15" ht="12.75">
      <c r="A21" s="12"/>
      <c r="B21" s="13" t="s">
        <v>23</v>
      </c>
      <c r="C21" s="53">
        <v>3288000</v>
      </c>
      <c r="D21" s="53">
        <v>3288000</v>
      </c>
      <c r="E21" s="14">
        <v>3288000</v>
      </c>
      <c r="F21" s="25">
        <v>3288000</v>
      </c>
      <c r="G21" s="14">
        <v>3287000</v>
      </c>
      <c r="H21" s="77"/>
      <c r="I21" s="76"/>
      <c r="J21" s="45"/>
      <c r="K21" s="41"/>
      <c r="L21" s="46"/>
      <c r="M21" s="41"/>
      <c r="O21" s="1"/>
    </row>
    <row r="22" spans="1:15" ht="12.75">
      <c r="A22" s="12"/>
      <c r="B22" s="13" t="s">
        <v>24</v>
      </c>
      <c r="C22" s="53">
        <v>469991</v>
      </c>
      <c r="D22" s="53">
        <v>357304</v>
      </c>
      <c r="E22" s="14">
        <v>260284</v>
      </c>
      <c r="F22" s="25">
        <v>150563</v>
      </c>
      <c r="G22" s="14">
        <v>59565</v>
      </c>
      <c r="H22" s="77"/>
      <c r="I22" s="76"/>
      <c r="J22" s="45"/>
      <c r="K22" s="41"/>
      <c r="L22" s="46"/>
      <c r="M22" s="41"/>
      <c r="O22" s="1"/>
    </row>
    <row r="23" spans="1:15" ht="12.75">
      <c r="A23" s="12"/>
      <c r="B23" s="13" t="s">
        <v>25</v>
      </c>
      <c r="C23" s="53">
        <v>45600</v>
      </c>
      <c r="D23" s="53">
        <v>39024</v>
      </c>
      <c r="E23" s="14">
        <v>32448</v>
      </c>
      <c r="F23" s="25">
        <v>25872</v>
      </c>
      <c r="G23" s="23">
        <v>19297</v>
      </c>
      <c r="H23" s="80"/>
      <c r="I23" s="76"/>
      <c r="J23" s="45"/>
      <c r="K23" s="41"/>
      <c r="L23" s="46"/>
      <c r="M23" s="41"/>
      <c r="O23" s="1"/>
    </row>
    <row r="24" spans="1:15" ht="22.5">
      <c r="A24" s="4">
        <v>2</v>
      </c>
      <c r="B24" s="56" t="s">
        <v>48</v>
      </c>
      <c r="C24" s="4"/>
      <c r="D24" s="75"/>
      <c r="E24" s="4"/>
      <c r="F24" s="5"/>
      <c r="G24" s="4"/>
      <c r="H24" s="5"/>
      <c r="I24" s="40"/>
      <c r="J24" s="44"/>
      <c r="K24" s="40"/>
      <c r="L24" s="44"/>
      <c r="M24" s="40"/>
      <c r="O24" s="1"/>
    </row>
    <row r="25" spans="1:15" ht="12.75">
      <c r="A25" s="6"/>
      <c r="B25" s="57" t="s">
        <v>51</v>
      </c>
      <c r="C25" s="58">
        <v>245198</v>
      </c>
      <c r="D25" s="72">
        <f>D26+D27</f>
        <v>363036</v>
      </c>
      <c r="E25" s="58">
        <f aca="true" t="shared" si="5" ref="E25:M25">E26+E27</f>
        <v>351266</v>
      </c>
      <c r="F25" s="59">
        <f t="shared" si="5"/>
        <v>176752</v>
      </c>
      <c r="G25" s="58">
        <f t="shared" si="5"/>
        <v>170370</v>
      </c>
      <c r="H25" s="59">
        <f t="shared" si="5"/>
        <v>163988</v>
      </c>
      <c r="I25" s="58">
        <f t="shared" si="5"/>
        <v>0</v>
      </c>
      <c r="J25" s="59">
        <f t="shared" si="5"/>
        <v>0</v>
      </c>
      <c r="K25" s="58">
        <f t="shared" si="5"/>
        <v>0</v>
      </c>
      <c r="L25" s="59">
        <f t="shared" si="5"/>
        <v>0</v>
      </c>
      <c r="M25" s="58">
        <f t="shared" si="5"/>
        <v>0</v>
      </c>
      <c r="O25" s="1"/>
    </row>
    <row r="26" spans="1:15" ht="12.75">
      <c r="A26" s="4"/>
      <c r="B26" s="5" t="s">
        <v>42</v>
      </c>
      <c r="C26" s="67">
        <v>236000</v>
      </c>
      <c r="D26" s="85">
        <v>328000</v>
      </c>
      <c r="E26" s="67">
        <v>328000</v>
      </c>
      <c r="F26" s="85">
        <v>160000</v>
      </c>
      <c r="G26" s="67">
        <v>160000</v>
      </c>
      <c r="H26" s="85">
        <v>160000</v>
      </c>
      <c r="I26" s="86"/>
      <c r="J26" s="43"/>
      <c r="K26" s="40"/>
      <c r="L26" s="44"/>
      <c r="M26" s="40"/>
      <c r="O26" s="1"/>
    </row>
    <row r="27" spans="1:15" ht="12.75">
      <c r="A27" s="12"/>
      <c r="B27" s="13" t="s">
        <v>26</v>
      </c>
      <c r="C27" s="14">
        <v>9198</v>
      </c>
      <c r="D27" s="25">
        <v>35036</v>
      </c>
      <c r="E27" s="14">
        <v>23266</v>
      </c>
      <c r="F27" s="25">
        <v>16752</v>
      </c>
      <c r="G27" s="14">
        <v>10370</v>
      </c>
      <c r="H27" s="13">
        <v>3988</v>
      </c>
      <c r="I27" s="41"/>
      <c r="J27" s="45"/>
      <c r="K27" s="41"/>
      <c r="L27" s="46"/>
      <c r="M27" s="41"/>
      <c r="O27" s="1"/>
    </row>
    <row r="28" spans="1:15" ht="12.75">
      <c r="A28" s="12">
        <v>3</v>
      </c>
      <c r="B28" s="13" t="s">
        <v>41</v>
      </c>
      <c r="C28" s="26">
        <v>2431716</v>
      </c>
      <c r="D28" s="13"/>
      <c r="E28" s="12"/>
      <c r="F28" s="13"/>
      <c r="G28" s="12"/>
      <c r="H28" s="13"/>
      <c r="I28" s="41"/>
      <c r="J28" s="45"/>
      <c r="K28" s="41"/>
      <c r="L28" s="46"/>
      <c r="M28" s="41"/>
      <c r="O28" s="1"/>
    </row>
    <row r="29" spans="1:15" ht="12.75">
      <c r="A29" s="12"/>
      <c r="B29" s="29" t="s">
        <v>43</v>
      </c>
      <c r="C29" s="14">
        <v>2346140</v>
      </c>
      <c r="D29" s="13"/>
      <c r="E29" s="12"/>
      <c r="F29" s="13"/>
      <c r="G29" s="12"/>
      <c r="H29" s="13"/>
      <c r="I29" s="41"/>
      <c r="J29" s="45"/>
      <c r="K29" s="41"/>
      <c r="L29" s="46"/>
      <c r="M29" s="41"/>
      <c r="O29" s="1"/>
    </row>
    <row r="30" spans="1:15" ht="12.75">
      <c r="A30" s="12"/>
      <c r="B30" s="13" t="s">
        <v>27</v>
      </c>
      <c r="C30" s="14">
        <v>85576</v>
      </c>
      <c r="D30" s="13"/>
      <c r="E30" s="12"/>
      <c r="F30" s="13"/>
      <c r="G30" s="12"/>
      <c r="H30" s="13"/>
      <c r="I30" s="41"/>
      <c r="J30" s="45"/>
      <c r="K30" s="41"/>
      <c r="L30" s="46"/>
      <c r="M30" s="41"/>
      <c r="O30" s="1"/>
    </row>
    <row r="31" spans="1:15" ht="22.5">
      <c r="A31" s="12" t="s">
        <v>38</v>
      </c>
      <c r="B31" s="52" t="s">
        <v>49</v>
      </c>
      <c r="C31" s="12"/>
      <c r="D31" s="13"/>
      <c r="E31" s="12"/>
      <c r="F31" s="13"/>
      <c r="G31" s="12"/>
      <c r="H31" s="13"/>
      <c r="I31" s="41"/>
      <c r="J31" s="45"/>
      <c r="K31" s="41"/>
      <c r="L31" s="46"/>
      <c r="M31" s="41"/>
      <c r="O31" s="1"/>
    </row>
    <row r="32" spans="1:15" ht="12.75">
      <c r="A32" s="12"/>
      <c r="B32" s="13" t="s">
        <v>50</v>
      </c>
      <c r="C32" s="26">
        <v>142323</v>
      </c>
      <c r="D32" s="27">
        <v>883215</v>
      </c>
      <c r="E32" s="26">
        <v>829286</v>
      </c>
      <c r="F32" s="27">
        <v>685159</v>
      </c>
      <c r="G32" s="28"/>
      <c r="H32" s="13"/>
      <c r="I32" s="41"/>
      <c r="J32" s="45"/>
      <c r="K32" s="41"/>
      <c r="L32" s="46"/>
      <c r="M32" s="41"/>
      <c r="O32" s="1"/>
    </row>
    <row r="33" spans="1:15" ht="12.75">
      <c r="A33" s="12"/>
      <c r="B33" s="13" t="s">
        <v>28</v>
      </c>
      <c r="C33" s="12" t="s">
        <v>44</v>
      </c>
      <c r="D33" s="25">
        <v>753881</v>
      </c>
      <c r="E33" s="14">
        <v>753852</v>
      </c>
      <c r="F33" s="25">
        <v>662667</v>
      </c>
      <c r="G33" s="30"/>
      <c r="H33" s="13"/>
      <c r="I33" s="41"/>
      <c r="J33" s="45"/>
      <c r="K33" s="41"/>
      <c r="L33" s="46"/>
      <c r="M33" s="41"/>
      <c r="O33" s="1"/>
    </row>
    <row r="34" spans="1:15" ht="12.75">
      <c r="A34" s="6"/>
      <c r="B34" s="7" t="s">
        <v>29</v>
      </c>
      <c r="C34" s="23">
        <v>116586</v>
      </c>
      <c r="D34" s="24">
        <v>129334</v>
      </c>
      <c r="E34" s="23">
        <v>75434</v>
      </c>
      <c r="F34" s="24">
        <v>22492</v>
      </c>
      <c r="G34" s="87"/>
      <c r="H34" s="7"/>
      <c r="I34" s="42"/>
      <c r="J34" s="47"/>
      <c r="K34" s="42"/>
      <c r="L34" s="48"/>
      <c r="M34" s="42"/>
      <c r="O34" s="1"/>
    </row>
    <row r="35" spans="1:15" ht="12.75">
      <c r="A35" s="8"/>
      <c r="B35" s="9" t="s">
        <v>30</v>
      </c>
      <c r="C35" s="10">
        <v>25737</v>
      </c>
      <c r="D35" s="9"/>
      <c r="E35" s="8"/>
      <c r="F35" s="9"/>
      <c r="G35" s="8"/>
      <c r="H35" s="9"/>
      <c r="I35" s="82"/>
      <c r="J35" s="83"/>
      <c r="K35" s="82"/>
      <c r="L35" s="84"/>
      <c r="M35" s="82"/>
      <c r="O35" s="1"/>
    </row>
    <row r="36" spans="1:15" ht="33.75">
      <c r="A36" s="8"/>
      <c r="B36" s="60" t="s">
        <v>52</v>
      </c>
      <c r="C36" s="61"/>
      <c r="D36" s="62">
        <f>D37+D38</f>
        <v>4232568</v>
      </c>
      <c r="E36" s="61">
        <f>E37+E38</f>
        <v>8165652</v>
      </c>
      <c r="F36" s="61">
        <f>F37+F38</f>
        <v>9268568</v>
      </c>
      <c r="G36" s="62">
        <f aca="true" t="shared" si="6" ref="G36:M36">G37+G38</f>
        <v>9065853</v>
      </c>
      <c r="H36" s="61">
        <f t="shared" si="6"/>
        <v>1369049</v>
      </c>
      <c r="I36" s="61">
        <f t="shared" si="6"/>
        <v>1290984</v>
      </c>
      <c r="J36" s="62">
        <f t="shared" si="6"/>
        <v>1215301</v>
      </c>
      <c r="K36" s="61">
        <f t="shared" si="6"/>
        <v>1139047</v>
      </c>
      <c r="L36" s="62">
        <f t="shared" si="6"/>
        <v>1063522</v>
      </c>
      <c r="M36" s="61">
        <f t="shared" si="6"/>
        <v>987997</v>
      </c>
      <c r="N36" s="63"/>
      <c r="O36" s="1"/>
    </row>
    <row r="37" spans="1:15" ht="12.75">
      <c r="A37" s="12"/>
      <c r="B37" s="13" t="s">
        <v>31</v>
      </c>
      <c r="C37" s="12" t="s">
        <v>45</v>
      </c>
      <c r="D37" s="25">
        <v>3380402</v>
      </c>
      <c r="E37" s="14">
        <v>6406900</v>
      </c>
      <c r="F37" s="50">
        <v>8691071</v>
      </c>
      <c r="G37" s="67">
        <v>8564141</v>
      </c>
      <c r="H37" s="2">
        <v>940788</v>
      </c>
      <c r="I37" s="4">
        <v>940788</v>
      </c>
      <c r="J37" s="2">
        <v>940788</v>
      </c>
      <c r="K37" s="2">
        <v>940788</v>
      </c>
      <c r="L37" s="2">
        <v>940788</v>
      </c>
      <c r="M37" s="2">
        <v>940788</v>
      </c>
      <c r="O37" s="1"/>
    </row>
    <row r="38" spans="1:15" ht="12.75">
      <c r="A38" s="12"/>
      <c r="B38" s="13" t="s">
        <v>29</v>
      </c>
      <c r="C38" s="14"/>
      <c r="D38" s="25">
        <v>852166</v>
      </c>
      <c r="E38" s="14">
        <v>1758752</v>
      </c>
      <c r="F38" s="49">
        <v>577497</v>
      </c>
      <c r="G38" s="14">
        <v>501712</v>
      </c>
      <c r="H38" s="50">
        <v>428261</v>
      </c>
      <c r="I38" s="12">
        <v>350196</v>
      </c>
      <c r="J38" s="13">
        <v>274513</v>
      </c>
      <c r="K38" s="12">
        <v>198259</v>
      </c>
      <c r="L38" s="13">
        <v>122734</v>
      </c>
      <c r="M38" s="12">
        <v>47209</v>
      </c>
      <c r="O38" s="1"/>
    </row>
    <row r="39" spans="1:15" ht="12.75">
      <c r="A39" s="12"/>
      <c r="B39" s="13" t="s">
        <v>30</v>
      </c>
      <c r="C39" s="14"/>
      <c r="D39" s="13"/>
      <c r="E39" s="12"/>
      <c r="F39" s="13"/>
      <c r="G39" s="12"/>
      <c r="H39" s="13"/>
      <c r="I39" s="12"/>
      <c r="J39" s="13"/>
      <c r="K39" s="12"/>
      <c r="L39" s="13"/>
      <c r="M39" s="12"/>
      <c r="O39" s="1"/>
    </row>
    <row r="40" spans="1:15" ht="12.75">
      <c r="A40" s="15" t="s">
        <v>32</v>
      </c>
      <c r="B40" s="13" t="s">
        <v>33</v>
      </c>
      <c r="C40" s="12"/>
      <c r="D40" s="13"/>
      <c r="E40" s="12"/>
      <c r="F40" s="13"/>
      <c r="G40" s="12"/>
      <c r="H40" s="13"/>
      <c r="I40" s="12"/>
      <c r="J40" s="13"/>
      <c r="K40" s="12"/>
      <c r="L40" s="13"/>
      <c r="M40" s="12"/>
      <c r="O40" s="1"/>
    </row>
    <row r="41" spans="1:15" ht="12.75">
      <c r="A41" s="15" t="s">
        <v>34</v>
      </c>
      <c r="B41" s="13" t="s">
        <v>35</v>
      </c>
      <c r="C41" s="14">
        <f>C17</f>
        <v>6642244</v>
      </c>
      <c r="D41" s="14">
        <f aca="true" t="shared" si="7" ref="D41:M41">D17</f>
        <v>9163147</v>
      </c>
      <c r="E41" s="14">
        <f t="shared" si="7"/>
        <v>12926936</v>
      </c>
      <c r="F41" s="53">
        <f t="shared" si="7"/>
        <v>13594914</v>
      </c>
      <c r="G41" s="14">
        <f t="shared" si="7"/>
        <v>12602085</v>
      </c>
      <c r="H41" s="25">
        <f t="shared" si="7"/>
        <v>1533037</v>
      </c>
      <c r="I41" s="14">
        <f t="shared" si="7"/>
        <v>1290984</v>
      </c>
      <c r="J41" s="65">
        <f t="shared" si="7"/>
        <v>1215301</v>
      </c>
      <c r="K41" s="14">
        <f t="shared" si="7"/>
        <v>1139047</v>
      </c>
      <c r="L41" s="14">
        <f t="shared" si="7"/>
        <v>1063522</v>
      </c>
      <c r="M41" s="14">
        <f t="shared" si="7"/>
        <v>987997</v>
      </c>
      <c r="O41" s="1"/>
    </row>
    <row r="42" spans="1:15" ht="12.75">
      <c r="A42" s="15" t="s">
        <v>36</v>
      </c>
      <c r="B42" s="13" t="s">
        <v>37</v>
      </c>
      <c r="C42" s="31">
        <f aca="true" t="shared" si="8" ref="C42:M42">C41/C8</f>
        <v>0.0472976091659143</v>
      </c>
      <c r="D42" s="31">
        <f t="shared" si="8"/>
        <v>0.062205524311824155</v>
      </c>
      <c r="E42" s="31">
        <f t="shared" si="8"/>
        <v>0.08493995956346413</v>
      </c>
      <c r="F42" s="64">
        <f t="shared" si="8"/>
        <v>0.0850753249927698</v>
      </c>
      <c r="G42" s="31">
        <f t="shared" si="8"/>
        <v>0.07510697307578001</v>
      </c>
      <c r="H42" s="32">
        <f t="shared" si="8"/>
        <v>0.008870607404955731</v>
      </c>
      <c r="I42" s="31">
        <f t="shared" si="8"/>
        <v>0.007252447745494466</v>
      </c>
      <c r="J42" s="66">
        <f t="shared" si="8"/>
        <v>0.006628427657313899</v>
      </c>
      <c r="K42" s="31">
        <f t="shared" si="8"/>
        <v>0.0060315800287216335</v>
      </c>
      <c r="L42" s="31">
        <f t="shared" si="8"/>
        <v>0.005467625233532429</v>
      </c>
      <c r="M42" s="31">
        <f t="shared" si="8"/>
        <v>0.00493140435641983</v>
      </c>
      <c r="O42" s="1"/>
    </row>
    <row r="43" spans="1:15" ht="12.75">
      <c r="A43" s="6"/>
      <c r="B43" s="7"/>
      <c r="C43" s="6"/>
      <c r="D43" s="7"/>
      <c r="E43" s="6"/>
      <c r="F43" s="7"/>
      <c r="G43" s="6"/>
      <c r="H43" s="7"/>
      <c r="I43" s="42"/>
      <c r="J43" s="48"/>
      <c r="K43" s="42"/>
      <c r="L43" s="48"/>
      <c r="M43" s="42"/>
      <c r="O43" s="1"/>
    </row>
    <row r="44" spans="1:8" ht="12.75">
      <c r="A44" s="2"/>
      <c r="B44" s="2" t="s">
        <v>38</v>
      </c>
      <c r="C44" s="2"/>
      <c r="D44" s="2"/>
      <c r="E44" s="2"/>
      <c r="F44" s="2"/>
      <c r="G44" s="2"/>
      <c r="H44" s="2"/>
    </row>
    <row r="45" spans="1:7" ht="12.75">
      <c r="A45" t="s">
        <v>39</v>
      </c>
      <c r="G45" s="2"/>
    </row>
    <row r="58" ht="12.75">
      <c r="T58" t="s">
        <v>46</v>
      </c>
    </row>
    <row r="59" ht="12.75">
      <c r="T59" t="s">
        <v>47</v>
      </c>
    </row>
    <row r="60" spans="16:19" ht="12.75">
      <c r="P60" s="35"/>
      <c r="Q60" s="1"/>
      <c r="R60" s="1">
        <v>42000</v>
      </c>
      <c r="S60">
        <v>1657</v>
      </c>
    </row>
    <row r="61" spans="16:19" ht="12.75">
      <c r="P61" s="35"/>
      <c r="Q61" s="1"/>
      <c r="R61" s="1">
        <v>42000</v>
      </c>
      <c r="S61">
        <v>1466</v>
      </c>
    </row>
    <row r="62" spans="16:19" ht="12.75">
      <c r="P62" s="35"/>
      <c r="Q62" s="1"/>
      <c r="R62" s="1">
        <v>42000</v>
      </c>
      <c r="S62">
        <v>1270</v>
      </c>
    </row>
    <row r="63" spans="16:19" ht="12.75">
      <c r="P63" s="35"/>
      <c r="Q63" s="1"/>
      <c r="R63" s="1">
        <v>42000</v>
      </c>
      <c r="S63">
        <v>1059</v>
      </c>
    </row>
    <row r="64" spans="16:19" ht="12.75">
      <c r="P64" s="35"/>
      <c r="R64" s="34">
        <f>SUM(R60:R63)</f>
        <v>168000</v>
      </c>
      <c r="S64" s="34">
        <v>5452</v>
      </c>
    </row>
    <row r="65" ht="12.75">
      <c r="O65" s="1"/>
    </row>
    <row r="66" ht="12.75">
      <c r="P66" s="35"/>
    </row>
    <row r="67" spans="16:19" ht="12.75">
      <c r="P67" s="36"/>
      <c r="Q67" s="1"/>
      <c r="R67">
        <v>420000</v>
      </c>
      <c r="S67" s="39">
        <v>586</v>
      </c>
    </row>
    <row r="68" spans="16:19" ht="12.75">
      <c r="P68" s="35"/>
      <c r="Q68" s="1"/>
      <c r="R68" s="1">
        <v>42000</v>
      </c>
      <c r="S68" s="39">
        <v>440</v>
      </c>
    </row>
    <row r="69" spans="16:19" ht="12.75">
      <c r="P69" s="35"/>
      <c r="Q69" s="1"/>
      <c r="R69" s="1">
        <v>42000</v>
      </c>
      <c r="S69" s="39">
        <v>296</v>
      </c>
    </row>
    <row r="70" spans="16:19" ht="12.75">
      <c r="P70" s="35"/>
      <c r="Q70" s="1"/>
      <c r="R70" s="1">
        <v>42000</v>
      </c>
      <c r="S70" s="39">
        <v>148</v>
      </c>
    </row>
    <row r="71" spans="16:20" ht="12.75">
      <c r="P71" s="35"/>
      <c r="R71" s="34">
        <v>168000</v>
      </c>
      <c r="S71" s="35">
        <f>SUM(S67:S70)</f>
        <v>1470</v>
      </c>
      <c r="T71" s="1">
        <v>168000</v>
      </c>
    </row>
    <row r="75" ht="12.75">
      <c r="G75" s="35"/>
    </row>
    <row r="76" spans="3:11" ht="12.75">
      <c r="C76" s="35"/>
      <c r="D76" s="1"/>
      <c r="E76" s="1"/>
      <c r="F76" s="1"/>
      <c r="G76" s="35"/>
      <c r="H76" s="35"/>
      <c r="I76" s="34"/>
      <c r="J76" s="1"/>
      <c r="K76" s="1"/>
    </row>
    <row r="77" spans="3:11" ht="12.75">
      <c r="C77" s="35"/>
      <c r="D77" s="1"/>
      <c r="E77" s="1"/>
      <c r="F77" s="1"/>
      <c r="G77" s="35"/>
      <c r="H77" s="35"/>
      <c r="I77" s="1"/>
      <c r="J77" s="1"/>
      <c r="K77" s="1"/>
    </row>
    <row r="78" spans="3:11" ht="12.75">
      <c r="C78" s="35"/>
      <c r="D78" s="1"/>
      <c r="E78" s="1"/>
      <c r="F78" s="1"/>
      <c r="G78" s="34"/>
      <c r="H78" s="35"/>
      <c r="I78" s="1"/>
      <c r="J78" s="1"/>
      <c r="K78" s="1"/>
    </row>
    <row r="79" spans="3:11" ht="12.75">
      <c r="C79" s="35"/>
      <c r="D79" s="1"/>
      <c r="E79" s="1"/>
      <c r="F79" s="1"/>
      <c r="G79" s="35"/>
      <c r="H79" s="35"/>
      <c r="I79" s="1"/>
      <c r="J79" s="1"/>
      <c r="K79" s="1"/>
    </row>
    <row r="80" spans="3:11" ht="12.75">
      <c r="C80" s="35"/>
      <c r="D80" s="1"/>
      <c r="E80" s="34"/>
      <c r="F80" s="34"/>
      <c r="G80" s="33"/>
      <c r="H80" s="35"/>
      <c r="I80" s="35"/>
      <c r="J80" s="34"/>
      <c r="K80" s="34"/>
    </row>
    <row r="81" spans="3:8" ht="12.75">
      <c r="C81" s="35"/>
      <c r="H81" s="35"/>
    </row>
    <row r="82" spans="3:11" ht="12.75">
      <c r="C82" s="36"/>
      <c r="D82" s="1"/>
      <c r="E82" s="1"/>
      <c r="F82" s="1"/>
      <c r="H82" s="36"/>
      <c r="I82" s="1"/>
      <c r="J82" s="1"/>
      <c r="K82" s="38"/>
    </row>
    <row r="83" spans="3:11" ht="12.75">
      <c r="C83" s="35"/>
      <c r="D83" s="1"/>
      <c r="E83" s="1"/>
      <c r="F83" s="1"/>
      <c r="H83" s="35"/>
      <c r="I83" s="1"/>
      <c r="J83" s="1"/>
      <c r="K83" s="38"/>
    </row>
    <row r="84" spans="3:11" ht="12.75">
      <c r="C84" s="35"/>
      <c r="D84" s="1"/>
      <c r="E84" s="1"/>
      <c r="F84" s="1"/>
      <c r="H84" s="35"/>
      <c r="I84" s="1"/>
      <c r="J84" s="1"/>
      <c r="K84" s="38"/>
    </row>
    <row r="85" spans="3:11" ht="12.75">
      <c r="C85" s="35"/>
      <c r="D85" s="1"/>
      <c r="E85" s="1"/>
      <c r="F85" s="1"/>
      <c r="G85" s="1"/>
      <c r="H85" s="35"/>
      <c r="I85" s="1"/>
      <c r="J85" s="1"/>
      <c r="K85" s="38"/>
    </row>
    <row r="86" spans="3:11" ht="12.75">
      <c r="C86" s="35"/>
      <c r="D86" s="35"/>
      <c r="E86" s="34"/>
      <c r="F86" s="34"/>
      <c r="H86" s="35"/>
      <c r="I86" s="35"/>
      <c r="J86" s="34"/>
      <c r="K86" s="34"/>
    </row>
    <row r="87" spans="3:11" ht="12.75">
      <c r="C87" s="35"/>
      <c r="D87" s="1"/>
      <c r="E87" s="1"/>
      <c r="F87" s="1"/>
      <c r="H87" s="35"/>
      <c r="I87" s="1"/>
      <c r="J87" s="1"/>
      <c r="K87" s="38"/>
    </row>
    <row r="88" spans="3:11" ht="12.75">
      <c r="C88" s="35"/>
      <c r="D88" s="1"/>
      <c r="E88" s="1"/>
      <c r="F88" s="1"/>
      <c r="H88" s="35"/>
      <c r="I88" s="1"/>
      <c r="J88" s="1"/>
      <c r="K88" s="38"/>
    </row>
    <row r="89" spans="3:11" ht="12.75">
      <c r="C89" s="35"/>
      <c r="D89" s="1"/>
      <c r="E89" s="1"/>
      <c r="F89" s="1"/>
      <c r="H89" s="35"/>
      <c r="I89" s="1"/>
      <c r="J89" s="1"/>
      <c r="K89" s="38"/>
    </row>
    <row r="90" spans="3:11" ht="12.75">
      <c r="C90" s="35"/>
      <c r="D90" s="1"/>
      <c r="E90" s="1"/>
      <c r="F90" s="1"/>
      <c r="G90" s="1"/>
      <c r="H90" s="35"/>
      <c r="I90" s="1"/>
      <c r="J90" s="1"/>
      <c r="K90" s="38"/>
    </row>
    <row r="91" spans="3:12" ht="12.75">
      <c r="C91" s="35"/>
      <c r="D91" s="35"/>
      <c r="E91" s="34"/>
      <c r="F91" s="34"/>
      <c r="H91" s="35"/>
      <c r="I91" s="35"/>
      <c r="J91" s="34"/>
      <c r="K91" s="34"/>
      <c r="L91" s="1"/>
    </row>
    <row r="92" spans="4:11" ht="12.75">
      <c r="D92" s="1"/>
      <c r="E92" s="1"/>
      <c r="F92" s="1"/>
      <c r="I92" s="1"/>
      <c r="J92" s="1"/>
      <c r="K92" s="1"/>
    </row>
    <row r="93" spans="3:11" ht="12.75">
      <c r="C93" s="35"/>
      <c r="D93" s="1"/>
      <c r="E93" s="1"/>
      <c r="F93" s="1"/>
      <c r="H93" s="35"/>
      <c r="I93" s="1"/>
      <c r="J93" s="1"/>
      <c r="K93" s="1"/>
    </row>
    <row r="94" spans="3:11" ht="12.75">
      <c r="C94" s="35"/>
      <c r="D94" s="1"/>
      <c r="E94" s="1"/>
      <c r="F94" s="1"/>
      <c r="G94" s="1"/>
      <c r="H94" s="35"/>
      <c r="I94" s="1"/>
      <c r="J94" s="1"/>
      <c r="K94" s="1"/>
    </row>
    <row r="95" spans="3:11" ht="12.75">
      <c r="C95" s="35"/>
      <c r="D95" s="1"/>
      <c r="E95" s="1"/>
      <c r="F95" s="1"/>
      <c r="H95" s="35"/>
      <c r="I95" s="1"/>
      <c r="J95" s="1"/>
      <c r="K95" s="1"/>
    </row>
    <row r="96" spans="3:12" ht="12.75">
      <c r="C96" s="35"/>
      <c r="D96" s="34"/>
      <c r="E96" s="34"/>
      <c r="F96" s="34"/>
      <c r="G96" s="34"/>
      <c r="H96" s="35"/>
      <c r="I96" s="35"/>
      <c r="J96" s="34"/>
      <c r="K96" s="34"/>
      <c r="L96" s="1"/>
    </row>
    <row r="98" spans="4:12" ht="12.75">
      <c r="D98" s="1"/>
      <c r="E98" s="1"/>
      <c r="F98" s="1"/>
      <c r="L98" s="1"/>
    </row>
    <row r="99" spans="3:6" ht="12.75">
      <c r="C99" s="35"/>
      <c r="D99" s="1"/>
      <c r="E99" s="1"/>
      <c r="F99" s="1"/>
    </row>
    <row r="100" spans="3:7" ht="12.75">
      <c r="C100" s="35"/>
      <c r="D100" s="1"/>
      <c r="E100" s="1"/>
      <c r="F100" s="1"/>
      <c r="G100" s="33"/>
    </row>
    <row r="101" spans="3:6" ht="12.75">
      <c r="C101" s="35"/>
      <c r="D101" s="1"/>
      <c r="E101" s="1"/>
      <c r="F101" s="1"/>
    </row>
    <row r="102" spans="3:7" ht="12.75">
      <c r="C102" s="35"/>
      <c r="D102" s="35"/>
      <c r="E102" s="34"/>
      <c r="F102" s="34"/>
      <c r="G102" s="1"/>
    </row>
    <row r="106" spans="25:26" ht="12.75">
      <c r="Y106" s="1"/>
      <c r="Z106" s="1"/>
    </row>
    <row r="107" spans="24:26" ht="12.75">
      <c r="X107" s="1"/>
      <c r="Y107" s="1"/>
      <c r="Z107" s="1"/>
    </row>
    <row r="108" spans="24:26" ht="12.75">
      <c r="X108" s="1"/>
      <c r="Y108" s="1"/>
      <c r="Z108" s="1"/>
    </row>
    <row r="109" spans="7:26" ht="12.75">
      <c r="G109" s="1"/>
      <c r="X109" s="1"/>
      <c r="Y109" s="1"/>
      <c r="Z109" s="1"/>
    </row>
    <row r="110" spans="4:11" ht="12.75">
      <c r="D110" s="1"/>
      <c r="E110" s="1"/>
      <c r="I110" s="34"/>
      <c r="J110" s="1"/>
      <c r="K110" s="1"/>
    </row>
    <row r="111" spans="2:26" ht="12.75">
      <c r="B111" s="34"/>
      <c r="D111" s="1"/>
      <c r="E111" s="1"/>
      <c r="F111" s="1"/>
      <c r="J111" s="1"/>
      <c r="K111" s="1"/>
      <c r="X111" s="1"/>
      <c r="Y111" s="34"/>
      <c r="Z111" s="34"/>
    </row>
    <row r="112" spans="2:11" ht="12.75">
      <c r="B112" s="34"/>
      <c r="D112" s="1"/>
      <c r="E112" s="1"/>
      <c r="F112" s="1"/>
      <c r="J112" s="1"/>
      <c r="K112" s="1"/>
    </row>
    <row r="113" spans="2:26" ht="12.75">
      <c r="B113" s="34"/>
      <c r="D113" s="1"/>
      <c r="E113" s="1"/>
      <c r="F113" s="1"/>
      <c r="J113" s="1"/>
      <c r="K113" s="1"/>
      <c r="X113" s="1"/>
      <c r="Y113" s="1"/>
      <c r="Z113" s="1"/>
    </row>
    <row r="114" spans="2:26" ht="12.75">
      <c r="B114" s="34"/>
      <c r="D114" s="1"/>
      <c r="E114" s="1"/>
      <c r="F114" s="1"/>
      <c r="J114" s="1"/>
      <c r="K114" s="1"/>
      <c r="X114" s="38"/>
      <c r="Y114" s="1"/>
      <c r="Z114" s="1"/>
    </row>
    <row r="115" spans="4:26" ht="12.75">
      <c r="D115" s="1"/>
      <c r="E115" s="1"/>
      <c r="F115" s="1"/>
      <c r="J115" s="1"/>
      <c r="K115" s="1"/>
      <c r="X115" s="38"/>
      <c r="Y115" s="1"/>
      <c r="Z115" s="1"/>
    </row>
    <row r="116" spans="4:26" ht="12.75">
      <c r="D116" s="1"/>
      <c r="E116" s="1"/>
      <c r="F116" s="1"/>
      <c r="J116" s="1"/>
      <c r="K116" s="1"/>
      <c r="X116" s="1"/>
      <c r="Y116" s="1"/>
      <c r="Z116" s="1"/>
    </row>
    <row r="117" spans="4:24" ht="12.75">
      <c r="D117" s="1"/>
      <c r="E117" s="1"/>
      <c r="F117" s="1"/>
      <c r="J117" s="1"/>
      <c r="K117" s="1"/>
      <c r="X117" s="1"/>
    </row>
    <row r="118" spans="4:26" ht="12.75">
      <c r="D118" s="1"/>
      <c r="E118" s="1"/>
      <c r="F118" s="1"/>
      <c r="J118" s="1"/>
      <c r="K118" s="1"/>
      <c r="Y118" s="34"/>
      <c r="Z118" s="34"/>
    </row>
    <row r="119" spans="4:26" ht="12.75">
      <c r="D119" s="1"/>
      <c r="E119" s="1"/>
      <c r="F119" s="1"/>
      <c r="J119" s="1"/>
      <c r="K119" s="1"/>
      <c r="X119" s="1"/>
      <c r="Y119" s="1"/>
      <c r="Z119" s="1"/>
    </row>
    <row r="120" spans="4:26" ht="12.75">
      <c r="D120" s="1"/>
      <c r="E120" s="1"/>
      <c r="F120" s="1"/>
      <c r="J120" s="1"/>
      <c r="K120" s="1"/>
      <c r="X120" s="1"/>
      <c r="Y120" s="1"/>
      <c r="Z120" s="1"/>
    </row>
    <row r="121" spans="4:26" ht="12.75">
      <c r="D121" s="1"/>
      <c r="E121" s="1"/>
      <c r="F121" s="1"/>
      <c r="J121" s="1"/>
      <c r="K121" s="1"/>
      <c r="X121" s="1"/>
      <c r="Y121" s="1"/>
      <c r="Z121" s="1"/>
    </row>
    <row r="122" spans="3:26" ht="12.75">
      <c r="C122" s="35"/>
      <c r="D122" s="35"/>
      <c r="E122" s="34"/>
      <c r="F122" s="35"/>
      <c r="G122" s="35"/>
      <c r="H122" s="35"/>
      <c r="I122" s="35"/>
      <c r="J122" s="34"/>
      <c r="K122" s="34"/>
      <c r="X122" s="1"/>
      <c r="Y122" s="1"/>
      <c r="Z122" s="1"/>
    </row>
    <row r="123" spans="24:26" ht="12.75">
      <c r="X123" s="1"/>
      <c r="Z123" s="34"/>
    </row>
    <row r="124" spans="4:25" ht="12.75">
      <c r="D124" s="1"/>
      <c r="E124" s="1"/>
      <c r="F124" s="1"/>
      <c r="I124" s="35"/>
      <c r="J124" s="1"/>
      <c r="K124" s="1"/>
      <c r="Y124" s="34"/>
    </row>
    <row r="125" spans="4:26" ht="12.75">
      <c r="D125" s="1"/>
      <c r="E125" s="1"/>
      <c r="F125" s="1"/>
      <c r="J125" s="1"/>
      <c r="X125" s="1"/>
      <c r="Y125" s="1"/>
      <c r="Z125" s="1"/>
    </row>
    <row r="126" spans="4:26" ht="12.75">
      <c r="D126" s="1"/>
      <c r="E126" s="1"/>
      <c r="F126" s="1"/>
      <c r="J126" s="1"/>
      <c r="K126" s="1"/>
      <c r="X126" s="1"/>
      <c r="Y126" s="1"/>
      <c r="Z126" s="1"/>
    </row>
    <row r="127" spans="4:26" ht="12.75">
      <c r="D127" s="1"/>
      <c r="E127" s="1"/>
      <c r="F127" s="1"/>
      <c r="J127" s="1"/>
      <c r="K127" s="1"/>
      <c r="X127" s="1"/>
      <c r="Y127" s="1"/>
      <c r="Z127" s="1"/>
    </row>
    <row r="128" spans="4:26" ht="12.75">
      <c r="D128" s="1"/>
      <c r="E128" s="1"/>
      <c r="F128" s="1"/>
      <c r="G128" s="37"/>
      <c r="J128" s="1"/>
      <c r="K128" s="1"/>
      <c r="X128" s="1"/>
      <c r="Y128" s="1"/>
      <c r="Z128" s="1"/>
    </row>
    <row r="129" spans="4:26" ht="12.75">
      <c r="D129" s="1"/>
      <c r="E129" s="1"/>
      <c r="F129" s="1"/>
      <c r="J129" s="1"/>
      <c r="K129" s="1"/>
      <c r="X129" s="1"/>
      <c r="Y129" s="34"/>
      <c r="Z129" s="34"/>
    </row>
    <row r="130" spans="4:11" ht="12.75">
      <c r="D130" s="1"/>
      <c r="E130" s="1"/>
      <c r="F130" s="1"/>
      <c r="J130" s="1"/>
      <c r="K130" s="1"/>
    </row>
    <row r="131" spans="4:11" ht="12.75">
      <c r="D131" s="1"/>
      <c r="E131" s="1"/>
      <c r="F131" s="1"/>
      <c r="I131" s="1"/>
      <c r="J131" s="1"/>
      <c r="K131" s="1"/>
    </row>
    <row r="132" spans="4:11" ht="12.75">
      <c r="D132" s="1"/>
      <c r="E132" s="1"/>
      <c r="F132" s="1"/>
      <c r="J132" s="1"/>
      <c r="K132" s="1"/>
    </row>
    <row r="133" spans="4:11" ht="12.75">
      <c r="D133" s="1"/>
      <c r="E133" s="1"/>
      <c r="F133" s="1"/>
      <c r="J133" s="1"/>
      <c r="K133" s="1"/>
    </row>
    <row r="134" spans="4:11" ht="12.75">
      <c r="D134" s="1"/>
      <c r="E134" s="1"/>
      <c r="F134" s="1"/>
      <c r="J134" s="1"/>
      <c r="K134" s="1"/>
    </row>
    <row r="135" spans="4:11" ht="12.75">
      <c r="D135" s="1"/>
      <c r="E135" s="1"/>
      <c r="F135" s="1"/>
      <c r="J135" s="1"/>
      <c r="K135" s="1"/>
    </row>
    <row r="136" spans="3:11" ht="12.75">
      <c r="C136" s="35"/>
      <c r="D136" s="35"/>
      <c r="E136" s="34"/>
      <c r="F136" s="34"/>
      <c r="G136" s="35"/>
      <c r="H136" s="35"/>
      <c r="I136" s="35"/>
      <c r="J136" s="34"/>
      <c r="K136" s="34"/>
    </row>
    <row r="138" spans="4:11" ht="12.75">
      <c r="D138" s="1"/>
      <c r="E138" s="1"/>
      <c r="F138" s="1"/>
      <c r="I138" s="34"/>
      <c r="J138" s="1"/>
      <c r="K138" s="1"/>
    </row>
    <row r="139" spans="4:11" ht="12.75">
      <c r="D139" s="1"/>
      <c r="E139" s="1"/>
      <c r="F139" s="1"/>
      <c r="J139" s="1"/>
      <c r="K139" s="1"/>
    </row>
    <row r="140" spans="4:11" ht="12.75">
      <c r="D140" s="1"/>
      <c r="E140" s="1"/>
      <c r="F140" s="1"/>
      <c r="J140" s="1"/>
      <c r="K140" s="1"/>
    </row>
    <row r="141" spans="4:11" ht="12.75">
      <c r="D141" s="1"/>
      <c r="E141" s="1"/>
      <c r="F141" s="1"/>
      <c r="J141" s="1"/>
      <c r="K141" s="1"/>
    </row>
    <row r="142" spans="4:11" ht="12.75">
      <c r="D142" s="1"/>
      <c r="E142" s="1"/>
      <c r="F142" s="1"/>
      <c r="J142" s="1"/>
      <c r="K142" s="1"/>
    </row>
    <row r="143" spans="4:10" ht="12.75">
      <c r="D143" s="1"/>
      <c r="E143" s="1"/>
      <c r="F143" s="1"/>
      <c r="J143" s="1"/>
    </row>
    <row r="144" spans="4:11" ht="12.75">
      <c r="D144" s="1"/>
      <c r="E144" s="1"/>
      <c r="F144" s="1"/>
      <c r="J144" s="1"/>
      <c r="K144" s="1"/>
    </row>
    <row r="145" spans="4:11" ht="12.75">
      <c r="D145" s="1"/>
      <c r="E145" s="1"/>
      <c r="F145" s="1"/>
      <c r="J145" s="1"/>
      <c r="K145" s="1"/>
    </row>
    <row r="146" spans="4:11" ht="12.75">
      <c r="D146" s="1"/>
      <c r="E146" s="1"/>
      <c r="F146" s="1"/>
      <c r="J146" s="1"/>
      <c r="K146" s="1"/>
    </row>
    <row r="147" spans="4:11" ht="12.75">
      <c r="D147" s="1"/>
      <c r="E147" s="1"/>
      <c r="F147" s="1"/>
      <c r="J147" s="1"/>
      <c r="K147" s="1"/>
    </row>
    <row r="148" spans="3:11" ht="12.75">
      <c r="C148" s="35"/>
      <c r="D148" s="35"/>
      <c r="E148" s="34"/>
      <c r="F148" s="34"/>
      <c r="J148" s="1"/>
      <c r="K148" s="1"/>
    </row>
    <row r="149" spans="3:11" ht="12.75">
      <c r="C149" s="35"/>
      <c r="E149" s="1"/>
      <c r="G149" s="35"/>
      <c r="H149" s="35"/>
      <c r="I149" s="35"/>
      <c r="J149" s="34"/>
      <c r="K149" s="34"/>
    </row>
    <row r="156" spans="14:15" ht="12.75">
      <c r="N156" s="1"/>
      <c r="O156" s="1"/>
    </row>
    <row r="157" spans="1:15" ht="12.75">
      <c r="A157" s="1"/>
      <c r="N157" s="1"/>
      <c r="O157" s="1"/>
    </row>
    <row r="158" spans="14:15" ht="12.75">
      <c r="N158" s="1"/>
      <c r="O158" s="1"/>
    </row>
    <row r="159" spans="7:15" ht="12.75">
      <c r="G159" s="1"/>
      <c r="I159" s="34"/>
      <c r="K159" s="1"/>
      <c r="L159" s="1"/>
      <c r="N159" s="1"/>
      <c r="O159" s="1"/>
    </row>
    <row r="161" spans="14:15" ht="12.75">
      <c r="N161" s="34"/>
      <c r="O161" s="34"/>
    </row>
    <row r="163" spans="13:15" ht="12.75">
      <c r="M163" s="1"/>
      <c r="N163" s="1"/>
      <c r="O163" s="38"/>
    </row>
    <row r="164" spans="13:15" ht="12.75">
      <c r="M164" s="1"/>
      <c r="N164" s="1"/>
      <c r="O164" s="38"/>
    </row>
    <row r="165" spans="13:15" ht="12.75">
      <c r="M165" s="1"/>
      <c r="N165" s="1"/>
      <c r="O165" s="39"/>
    </row>
    <row r="166" spans="13:15" ht="12.75">
      <c r="M166" s="1"/>
      <c r="N166" s="1"/>
      <c r="O166" s="38"/>
    </row>
    <row r="167" spans="2:15" ht="12.75">
      <c r="B167" s="1"/>
      <c r="D167" s="1"/>
      <c r="F167" s="1"/>
      <c r="G167" s="1"/>
      <c r="H167" s="1"/>
      <c r="I167" s="1"/>
      <c r="J167" s="1"/>
      <c r="K167" s="1"/>
      <c r="L167" s="1"/>
      <c r="M167" s="35"/>
      <c r="N167" s="34"/>
      <c r="O167" s="34"/>
    </row>
    <row r="169" spans="13:15" ht="12.75">
      <c r="M169" s="1"/>
      <c r="N169" s="1"/>
      <c r="O169" s="1"/>
    </row>
    <row r="170" spans="13:15" ht="12.75">
      <c r="M170" s="1"/>
      <c r="N170" s="1"/>
      <c r="O170" s="1"/>
    </row>
    <row r="171" spans="13:15" ht="12.75">
      <c r="M171" s="1"/>
      <c r="N171" s="1"/>
      <c r="O171" s="1"/>
    </row>
    <row r="172" spans="13:15" ht="12.75">
      <c r="M172" s="1"/>
      <c r="N172" s="1"/>
      <c r="O172" s="1"/>
    </row>
    <row r="173" spans="13:15" ht="12.75">
      <c r="M173" s="34"/>
      <c r="N173" s="34"/>
      <c r="O173" s="34"/>
    </row>
    <row r="175" spans="13:15" ht="12.75">
      <c r="M175" s="1"/>
      <c r="N175" s="1"/>
      <c r="O175" s="1"/>
    </row>
    <row r="176" spans="13:15" ht="12.75">
      <c r="M176" s="1"/>
      <c r="N176" s="1"/>
      <c r="O176" s="1"/>
    </row>
    <row r="177" spans="13:15" ht="12.75">
      <c r="M177" s="1"/>
      <c r="N177" s="1"/>
      <c r="O177" s="1"/>
    </row>
    <row r="178" spans="13:15" ht="12.75">
      <c r="M178" s="1"/>
      <c r="N178" s="1"/>
      <c r="O178" s="1"/>
    </row>
    <row r="179" spans="13:15" ht="12.75">
      <c r="M179" s="1"/>
      <c r="N179" s="34"/>
      <c r="O179" s="34"/>
    </row>
    <row r="180" ht="12.75">
      <c r="B180" s="1"/>
    </row>
    <row r="182" spans="7:8" ht="12.75">
      <c r="G182" s="35"/>
      <c r="H182" s="35"/>
    </row>
    <row r="183" ht="12.75">
      <c r="H183" s="35"/>
    </row>
    <row r="184" spans="2:8" ht="12.75">
      <c r="B184" s="1"/>
      <c r="E184" s="35"/>
      <c r="G184" s="34"/>
      <c r="H184" s="34"/>
    </row>
    <row r="191" ht="12.75">
      <c r="C191" s="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Skawski</dc:creator>
  <cp:keywords/>
  <dc:description/>
  <cp:lastModifiedBy>EB</cp:lastModifiedBy>
  <cp:lastPrinted>2004-11-12T10:48:42Z</cp:lastPrinted>
  <dcterms:created xsi:type="dcterms:W3CDTF">2004-06-07T17:02:23Z</dcterms:created>
  <dcterms:modified xsi:type="dcterms:W3CDTF">2004-11-23T09:52:38Z</dcterms:modified>
  <cp:category/>
  <cp:version/>
  <cp:contentType/>
  <cp:contentStatus/>
</cp:coreProperties>
</file>