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<sst xmlns="http://schemas.openxmlformats.org/spreadsheetml/2006/main" count="216" uniqueCount="80">
  <si>
    <t>Gr śr.
trw.</t>
  </si>
  <si>
    <t>Nazwa mienia komunalnego</t>
  </si>
  <si>
    <t>z czynszu</t>
  </si>
  <si>
    <t>z opłat 
i usług</t>
  </si>
  <si>
    <t>Budynki</t>
  </si>
  <si>
    <t>Budowle</t>
  </si>
  <si>
    <t>Urządz.tech.</t>
  </si>
  <si>
    <t>Masz.i urządz.</t>
  </si>
  <si>
    <t>Środki transp.</t>
  </si>
  <si>
    <t>Narzędzia</t>
  </si>
  <si>
    <t>Razem</t>
  </si>
  <si>
    <t>x</t>
  </si>
  <si>
    <t>Miejski Dom</t>
  </si>
  <si>
    <t xml:space="preserve"> 4-6</t>
  </si>
  <si>
    <t>Urządz.tech</t>
  </si>
  <si>
    <t>Kultury-DŚT</t>
  </si>
  <si>
    <t>Środ.transp.</t>
  </si>
  <si>
    <t xml:space="preserve">Miejska Biblioteka </t>
  </si>
  <si>
    <t>Publiczna</t>
  </si>
  <si>
    <t>Miejski Ośrodek</t>
  </si>
  <si>
    <t>Maszyny i urz.</t>
  </si>
  <si>
    <t>Miejskie Przed.</t>
  </si>
  <si>
    <t>Komunikacji</t>
  </si>
  <si>
    <t>Urządz. tech.</t>
  </si>
  <si>
    <t>Gosp. Komunal.</t>
  </si>
  <si>
    <t>i Mieszkaniowej</t>
  </si>
  <si>
    <t xml:space="preserve"> 3-6</t>
  </si>
  <si>
    <t>Urząd Miejski</t>
  </si>
  <si>
    <t>Grunty</t>
  </si>
  <si>
    <t>MPWiK - udziały</t>
  </si>
  <si>
    <t>MPEC - udziały</t>
  </si>
  <si>
    <t>Szkoły</t>
  </si>
  <si>
    <t>i Gimnazja</t>
  </si>
  <si>
    <t>Przedszkola</t>
  </si>
  <si>
    <t>Urządzenia</t>
  </si>
  <si>
    <t>bursy, poradnia</t>
  </si>
  <si>
    <t>Urządz. techn.</t>
  </si>
  <si>
    <t>Środki transpor.</t>
  </si>
  <si>
    <t xml:space="preserve"> </t>
  </si>
  <si>
    <t>Ośrodek</t>
  </si>
  <si>
    <t xml:space="preserve">Adopcyjno - </t>
  </si>
  <si>
    <t>Opiekuńczy</t>
  </si>
  <si>
    <t>Kształcenia</t>
  </si>
  <si>
    <t>Praktycznego</t>
  </si>
  <si>
    <t>Łącznie mienie komunalne</t>
  </si>
  <si>
    <t xml:space="preserve">Miejskie </t>
  </si>
  <si>
    <t>Przedsiębiorstwo</t>
  </si>
  <si>
    <t xml:space="preserve">Publiczne </t>
  </si>
  <si>
    <t xml:space="preserve">Zespół Placówek </t>
  </si>
  <si>
    <t xml:space="preserve">Opiekuńczo - </t>
  </si>
  <si>
    <t>Wychowawczych</t>
  </si>
  <si>
    <t>4-6</t>
  </si>
  <si>
    <t xml:space="preserve"> i Ustawicznego</t>
  </si>
  <si>
    <t>Zobowiąz.długo 
i krótkoterminowe 
na 31.XII.2004r.</t>
  </si>
  <si>
    <t>/Dom Dziecka/</t>
  </si>
  <si>
    <t>Centrum</t>
  </si>
  <si>
    <t>ARZŁ - udziały</t>
  </si>
  <si>
    <t>ARRMW - udziały</t>
  </si>
  <si>
    <t>wydatki bieżące</t>
  </si>
  <si>
    <t>wydatki inwestycyjne</t>
  </si>
  <si>
    <t>w tym :</t>
  </si>
  <si>
    <t xml:space="preserve">Załącznik Nr </t>
  </si>
  <si>
    <t>/w zł/</t>
  </si>
  <si>
    <t xml:space="preserve">do Zarządzenia Nr </t>
  </si>
  <si>
    <t>Prezydenta Miasta Łomży</t>
  </si>
  <si>
    <t>Wartość mienia na 31.12.2003</t>
  </si>
  <si>
    <t>Wartość mienia na 00.12.2004</t>
  </si>
  <si>
    <t>Dochody na 2005 r.</t>
  </si>
  <si>
    <t>Wydatki do poniesienia w 2005 r.</t>
  </si>
  <si>
    <t>Pomocy Społecznej</t>
  </si>
  <si>
    <t>Szkoły średnie,</t>
  </si>
  <si>
    <t>INFORMACJA O STANIE MIENIA KOMUNALNEGO NA 2005 R.</t>
  </si>
  <si>
    <t>Maszyny i urządz.</t>
  </si>
  <si>
    <t>Urządz.technicz.</t>
  </si>
  <si>
    <t>ogóln.zastosow.</t>
  </si>
  <si>
    <t>L.p.</t>
  </si>
  <si>
    <t>z dnia   12.11.2004 r.</t>
  </si>
  <si>
    <t>2004r.</t>
  </si>
  <si>
    <t>Nazwa jednostki 
lub zakładu</t>
  </si>
  <si>
    <t xml:space="preserve">Podstawowe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</si>
</sst>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 CE"/>
      <family val="2"/>
    </font>
    <font>
      <b/>
      <i/>
      <sz val="9"/>
      <name val="Arial CE"/>
      <family val="2"/>
    </font>
    <font>
      <i/>
      <sz val="8.5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0" xfId="15" applyFont="1" applyAlignment="1">
      <alignment/>
    </xf>
    <xf numFmtId="3" fontId="2" fillId="0" borderId="4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3" fontId="4" fillId="0" borderId="19" xfId="0" applyNumberFormat="1" applyFont="1" applyBorder="1" applyAlignment="1">
      <alignment/>
    </xf>
    <xf numFmtId="0" fontId="9" fillId="0" borderId="19" xfId="0" applyFont="1" applyFill="1" applyBorder="1" applyAlignment="1">
      <alignment horizontal="left" vertical="center"/>
    </xf>
    <xf numFmtId="3" fontId="8" fillId="0" borderId="19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3" fontId="11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" fontId="1" fillId="0" borderId="2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1" fillId="0" borderId="6" xfId="15" applyNumberFormat="1" applyFont="1" applyBorder="1" applyAlignment="1">
      <alignment/>
    </xf>
    <xf numFmtId="43" fontId="1" fillId="0" borderId="11" xfId="15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28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3" fontId="1" fillId="0" borderId="23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3" fontId="1" fillId="0" borderId="18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7" xfId="0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3" fontId="2" fillId="0" borderId="27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1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2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19" xfId="0" applyFont="1" applyBorder="1" applyAlignment="1">
      <alignment/>
    </xf>
    <xf numFmtId="3" fontId="2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1" fillId="0" borderId="32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U131"/>
  <sheetViews>
    <sheetView tabSelected="1" workbookViewId="0" topLeftCell="A124">
      <selection activeCell="B119" sqref="B119:I133"/>
    </sheetView>
  </sheetViews>
  <sheetFormatPr defaultColWidth="9.00390625" defaultRowHeight="12.75"/>
  <cols>
    <col min="1" max="1" width="3.125" style="63" customWidth="1"/>
    <col min="2" max="2" width="14.625" style="63" customWidth="1"/>
    <col min="3" max="3" width="4.25390625" style="63" customWidth="1"/>
    <col min="4" max="4" width="12.375" style="63" customWidth="1"/>
    <col min="5" max="6" width="11.00390625" style="63" customWidth="1"/>
    <col min="7" max="7" width="9.625" style="63" customWidth="1"/>
    <col min="8" max="9" width="9.875" style="63" customWidth="1"/>
    <col min="10" max="10" width="15.00390625" style="63" customWidth="1"/>
    <col min="11" max="16384" width="9.125" style="63" customWidth="1"/>
  </cols>
  <sheetData>
    <row r="3" spans="1:11" ht="12.75">
      <c r="A3" s="3"/>
      <c r="B3" s="3"/>
      <c r="C3" s="3"/>
      <c r="D3" s="3"/>
      <c r="E3" s="4"/>
      <c r="F3" s="4"/>
      <c r="G3" s="3"/>
      <c r="H3" s="5" t="s">
        <v>61</v>
      </c>
      <c r="I3" s="5">
        <v>13</v>
      </c>
      <c r="J3" s="3"/>
      <c r="K3" s="3"/>
    </row>
    <row r="4" spans="1:11" ht="12.75">
      <c r="A4" s="3"/>
      <c r="B4" s="3"/>
      <c r="C4" s="3"/>
      <c r="D4" s="3"/>
      <c r="E4" s="4"/>
      <c r="F4" s="4"/>
      <c r="G4" s="3"/>
      <c r="H4" s="171" t="s">
        <v>63</v>
      </c>
      <c r="I4" s="171"/>
      <c r="J4" s="171"/>
      <c r="K4" s="3"/>
    </row>
    <row r="5" spans="1:11" ht="12.75">
      <c r="A5" s="3"/>
      <c r="B5" s="3"/>
      <c r="C5" s="3"/>
      <c r="D5" s="3"/>
      <c r="E5" s="4"/>
      <c r="F5" s="4"/>
      <c r="G5" s="3"/>
      <c r="H5" s="3" t="s">
        <v>64</v>
      </c>
      <c r="I5" s="3"/>
      <c r="J5" s="3"/>
      <c r="K5" s="3"/>
    </row>
    <row r="6" spans="1:11" ht="12.75">
      <c r="A6" s="3"/>
      <c r="B6" s="3"/>
      <c r="C6" s="3"/>
      <c r="D6" s="3"/>
      <c r="E6" s="4"/>
      <c r="F6" s="4"/>
      <c r="G6" s="3"/>
      <c r="H6" s="3" t="s">
        <v>76</v>
      </c>
      <c r="I6" s="3" t="s">
        <v>77</v>
      </c>
      <c r="J6" s="3"/>
      <c r="K6" s="3"/>
    </row>
    <row r="7" spans="1:11" ht="12.75">
      <c r="A7" s="3"/>
      <c r="B7" s="3"/>
      <c r="C7" s="3"/>
      <c r="D7" s="3"/>
      <c r="E7" s="4"/>
      <c r="F7" s="4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4"/>
      <c r="F8" s="4"/>
      <c r="G8" s="3"/>
      <c r="H8" s="3"/>
      <c r="I8" s="3"/>
      <c r="J8" s="3"/>
      <c r="K8" s="3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11" ht="12.75">
      <c r="A10" s="172" t="s">
        <v>71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3"/>
    </row>
    <row r="11" spans="1:11" ht="13.5" thickBot="1">
      <c r="A11" s="1"/>
      <c r="B11" s="1"/>
      <c r="C11" s="1"/>
      <c r="D11" s="1"/>
      <c r="E11" s="2"/>
      <c r="F11" s="2"/>
      <c r="G11" s="1"/>
      <c r="H11" s="1"/>
      <c r="I11" s="1"/>
      <c r="J11" s="64"/>
      <c r="K11" s="1"/>
    </row>
    <row r="12" spans="1:11" ht="15.75" customHeight="1" thickBot="1">
      <c r="A12" s="192" t="s">
        <v>75</v>
      </c>
      <c r="B12" s="177" t="s">
        <v>78</v>
      </c>
      <c r="C12" s="177" t="s">
        <v>0</v>
      </c>
      <c r="D12" s="177" t="s">
        <v>1</v>
      </c>
      <c r="E12" s="173" t="s">
        <v>65</v>
      </c>
      <c r="F12" s="175" t="s">
        <v>66</v>
      </c>
      <c r="G12" s="185" t="s">
        <v>67</v>
      </c>
      <c r="H12" s="186"/>
      <c r="I12" s="177" t="s">
        <v>68</v>
      </c>
      <c r="J12" s="177" t="s">
        <v>53</v>
      </c>
      <c r="K12" s="3"/>
    </row>
    <row r="13" spans="1:11" ht="30" customHeight="1">
      <c r="A13" s="193"/>
      <c r="B13" s="190"/>
      <c r="C13" s="190"/>
      <c r="D13" s="190"/>
      <c r="E13" s="174"/>
      <c r="F13" s="176"/>
      <c r="G13" s="46" t="s">
        <v>2</v>
      </c>
      <c r="H13" s="47" t="s">
        <v>3</v>
      </c>
      <c r="I13" s="178"/>
      <c r="J13" s="178"/>
      <c r="K13" s="3"/>
    </row>
    <row r="14" spans="1:11" ht="11.25" customHeight="1" thickBot="1">
      <c r="A14" s="194"/>
      <c r="B14" s="191"/>
      <c r="C14" s="191"/>
      <c r="D14" s="191"/>
      <c r="E14" s="187" t="s">
        <v>62</v>
      </c>
      <c r="F14" s="188"/>
      <c r="G14" s="188"/>
      <c r="H14" s="188"/>
      <c r="I14" s="188"/>
      <c r="J14" s="189"/>
      <c r="K14" s="3"/>
    </row>
    <row r="15" spans="1:11" ht="13.5" thickBot="1">
      <c r="A15" s="19">
        <v>1</v>
      </c>
      <c r="B15" s="7">
        <v>2</v>
      </c>
      <c r="C15" s="7">
        <v>3</v>
      </c>
      <c r="D15" s="7">
        <v>4</v>
      </c>
      <c r="E15" s="8">
        <v>5</v>
      </c>
      <c r="F15" s="9">
        <v>6</v>
      </c>
      <c r="G15" s="8">
        <v>7</v>
      </c>
      <c r="H15" s="9">
        <v>8</v>
      </c>
      <c r="I15" s="7">
        <v>9</v>
      </c>
      <c r="J15" s="7">
        <v>10</v>
      </c>
      <c r="K15" s="1"/>
    </row>
    <row r="16" spans="1:11" ht="12.75">
      <c r="A16" s="15">
        <v>1</v>
      </c>
      <c r="B16" s="33" t="s">
        <v>21</v>
      </c>
      <c r="C16" s="15">
        <v>1</v>
      </c>
      <c r="D16" s="14" t="s">
        <v>4</v>
      </c>
      <c r="E16" s="65">
        <v>41546845</v>
      </c>
      <c r="F16" s="66">
        <v>21674795</v>
      </c>
      <c r="G16" s="67">
        <v>8200000</v>
      </c>
      <c r="H16" s="68"/>
      <c r="I16" s="57">
        <v>8100000</v>
      </c>
      <c r="J16" s="69">
        <v>1169564</v>
      </c>
      <c r="K16" s="1"/>
    </row>
    <row r="17" spans="1:11" ht="12.75">
      <c r="A17" s="12"/>
      <c r="B17" s="33" t="s">
        <v>24</v>
      </c>
      <c r="C17" s="15">
        <v>2</v>
      </c>
      <c r="D17" s="14" t="s">
        <v>5</v>
      </c>
      <c r="E17" s="70">
        <v>1467919</v>
      </c>
      <c r="F17" s="66">
        <v>1467919</v>
      </c>
      <c r="G17" s="67"/>
      <c r="H17" s="68"/>
      <c r="I17" s="57">
        <v>100000</v>
      </c>
      <c r="J17" s="69"/>
      <c r="K17" s="3"/>
    </row>
    <row r="18" spans="1:11" ht="12.75">
      <c r="A18" s="12"/>
      <c r="B18" s="33" t="s">
        <v>25</v>
      </c>
      <c r="C18" s="15" t="s">
        <v>26</v>
      </c>
      <c r="D18" s="14" t="s">
        <v>23</v>
      </c>
      <c r="E18" s="70">
        <v>1273903</v>
      </c>
      <c r="F18" s="66">
        <v>1267541</v>
      </c>
      <c r="G18" s="67"/>
      <c r="H18" s="68">
        <v>1000000</v>
      </c>
      <c r="I18" s="57">
        <v>1000000</v>
      </c>
      <c r="J18" s="69">
        <v>102438</v>
      </c>
      <c r="K18" s="1"/>
    </row>
    <row r="19" spans="1:11" ht="12.75">
      <c r="A19" s="12"/>
      <c r="B19" s="14"/>
      <c r="C19" s="15">
        <v>7</v>
      </c>
      <c r="D19" s="14" t="s">
        <v>8</v>
      </c>
      <c r="E19" s="70">
        <v>1601115</v>
      </c>
      <c r="F19" s="66">
        <v>1795478</v>
      </c>
      <c r="G19" s="67"/>
      <c r="H19" s="68">
        <v>4690000</v>
      </c>
      <c r="I19" s="57">
        <v>4326400</v>
      </c>
      <c r="J19" s="69">
        <v>438066</v>
      </c>
      <c r="K19" s="1"/>
    </row>
    <row r="20" spans="1:11" ht="12.75">
      <c r="A20" s="12"/>
      <c r="B20" s="14"/>
      <c r="C20" s="15"/>
      <c r="D20" s="14"/>
      <c r="E20" s="70"/>
      <c r="F20" s="66"/>
      <c r="G20" s="67"/>
      <c r="H20" s="68"/>
      <c r="I20" s="56">
        <v>600000</v>
      </c>
      <c r="J20" s="69"/>
      <c r="K20" s="1"/>
    </row>
    <row r="21" spans="1:11" ht="13.5" thickBot="1">
      <c r="A21" s="12"/>
      <c r="B21" s="14"/>
      <c r="C21" s="15">
        <v>8</v>
      </c>
      <c r="D21" s="14" t="s">
        <v>9</v>
      </c>
      <c r="E21" s="71">
        <v>78738</v>
      </c>
      <c r="F21" s="66">
        <v>84475</v>
      </c>
      <c r="G21" s="67"/>
      <c r="H21" s="68"/>
      <c r="I21" s="57">
        <v>50000</v>
      </c>
      <c r="J21" s="69"/>
      <c r="K21" s="1"/>
    </row>
    <row r="22" spans="1:11" ht="13.5" thickBot="1">
      <c r="A22" s="19" t="s">
        <v>11</v>
      </c>
      <c r="B22" s="18" t="s">
        <v>10</v>
      </c>
      <c r="C22" s="19" t="s">
        <v>11</v>
      </c>
      <c r="D22" s="8" t="s">
        <v>11</v>
      </c>
      <c r="E22" s="72">
        <f aca="true" t="shared" si="0" ref="E22:J22">SUM(E16:E21)</f>
        <v>45968520</v>
      </c>
      <c r="F22" s="29">
        <f t="shared" si="0"/>
        <v>26290208</v>
      </c>
      <c r="G22" s="72">
        <f t="shared" si="0"/>
        <v>8200000</v>
      </c>
      <c r="H22" s="29">
        <f t="shared" si="0"/>
        <v>5690000</v>
      </c>
      <c r="I22" s="29">
        <f t="shared" si="0"/>
        <v>14176400</v>
      </c>
      <c r="J22" s="29">
        <f t="shared" si="0"/>
        <v>1710068</v>
      </c>
      <c r="K22" s="1"/>
    </row>
    <row r="23" spans="1:11" ht="12.75">
      <c r="A23" s="15">
        <v>2</v>
      </c>
      <c r="B23" s="33" t="s">
        <v>45</v>
      </c>
      <c r="C23" s="15">
        <v>1</v>
      </c>
      <c r="D23" s="14" t="s">
        <v>4</v>
      </c>
      <c r="E23" s="65">
        <v>884752</v>
      </c>
      <c r="F23" s="66">
        <v>1024752</v>
      </c>
      <c r="G23" s="67"/>
      <c r="H23" s="68"/>
      <c r="I23" s="73">
        <v>122357</v>
      </c>
      <c r="J23" s="20"/>
      <c r="K23" s="1"/>
    </row>
    <row r="24" spans="1:11" ht="12.75">
      <c r="A24" s="12"/>
      <c r="B24" s="3" t="s">
        <v>46</v>
      </c>
      <c r="C24" s="15">
        <v>2</v>
      </c>
      <c r="D24" s="14" t="s">
        <v>5</v>
      </c>
      <c r="E24" s="70">
        <v>460550</v>
      </c>
      <c r="F24" s="66">
        <v>460550</v>
      </c>
      <c r="G24" s="67"/>
      <c r="H24" s="68"/>
      <c r="I24" s="57">
        <v>13913</v>
      </c>
      <c r="J24" s="20"/>
      <c r="K24" s="3"/>
    </row>
    <row r="25" spans="1:11" ht="12.75">
      <c r="A25" s="12"/>
      <c r="B25" s="33" t="s">
        <v>22</v>
      </c>
      <c r="C25" s="15"/>
      <c r="D25" s="14"/>
      <c r="E25" s="70"/>
      <c r="F25" s="66"/>
      <c r="G25" s="67"/>
      <c r="H25" s="68"/>
      <c r="I25" s="56">
        <v>30000</v>
      </c>
      <c r="J25" s="20"/>
      <c r="K25" s="3"/>
    </row>
    <row r="26" spans="1:11" ht="12.75">
      <c r="A26" s="12"/>
      <c r="C26" s="15">
        <v>4</v>
      </c>
      <c r="D26" s="14" t="s">
        <v>20</v>
      </c>
      <c r="E26" s="70">
        <v>237445</v>
      </c>
      <c r="F26" s="66">
        <v>244421</v>
      </c>
      <c r="G26" s="67"/>
      <c r="H26" s="68"/>
      <c r="I26" s="57">
        <v>40000</v>
      </c>
      <c r="J26" s="74"/>
      <c r="K26" s="28"/>
    </row>
    <row r="27" spans="1:11" ht="12.75">
      <c r="A27" s="12"/>
      <c r="B27" s="14"/>
      <c r="C27" s="15">
        <v>6</v>
      </c>
      <c r="D27" s="14" t="s">
        <v>23</v>
      </c>
      <c r="E27" s="70">
        <v>33493</v>
      </c>
      <c r="F27" s="66">
        <v>33493</v>
      </c>
      <c r="G27" s="67"/>
      <c r="H27" s="68"/>
      <c r="I27" s="57"/>
      <c r="J27" s="20"/>
      <c r="K27" s="28"/>
    </row>
    <row r="28" spans="1:11" ht="12.75">
      <c r="A28" s="12"/>
      <c r="B28" s="14"/>
      <c r="C28" s="15">
        <v>7</v>
      </c>
      <c r="D28" s="14" t="s">
        <v>8</v>
      </c>
      <c r="E28" s="70">
        <v>9108777</v>
      </c>
      <c r="F28" s="66">
        <v>9724040</v>
      </c>
      <c r="G28" s="75"/>
      <c r="H28" s="68">
        <v>5279274</v>
      </c>
      <c r="I28" s="57">
        <v>2596272</v>
      </c>
      <c r="J28" s="69">
        <v>100000</v>
      </c>
      <c r="K28" s="1"/>
    </row>
    <row r="29" spans="1:11" ht="10.5" customHeight="1">
      <c r="A29" s="12"/>
      <c r="B29" s="14"/>
      <c r="C29" s="15"/>
      <c r="D29" s="14"/>
      <c r="E29" s="70"/>
      <c r="F29" s="66"/>
      <c r="G29" s="75"/>
      <c r="H29" s="68"/>
      <c r="I29" s="56">
        <v>1800000</v>
      </c>
      <c r="J29" s="20"/>
      <c r="K29" s="1"/>
    </row>
    <row r="30" spans="1:11" ht="13.5" thickBot="1">
      <c r="A30" s="12"/>
      <c r="B30" s="14"/>
      <c r="C30" s="15">
        <v>8</v>
      </c>
      <c r="D30" s="14" t="s">
        <v>9</v>
      </c>
      <c r="E30" s="70">
        <v>125568</v>
      </c>
      <c r="F30" s="66">
        <v>125568</v>
      </c>
      <c r="G30" s="67"/>
      <c r="H30" s="68"/>
      <c r="I30" s="57"/>
      <c r="J30" s="20"/>
      <c r="K30" s="1"/>
    </row>
    <row r="31" spans="1:11" ht="13.5" thickBot="1">
      <c r="A31" s="19" t="s">
        <v>11</v>
      </c>
      <c r="B31" s="18" t="s">
        <v>10</v>
      </c>
      <c r="C31" s="19" t="s">
        <v>11</v>
      </c>
      <c r="D31" s="8" t="s">
        <v>11</v>
      </c>
      <c r="E31" s="72">
        <f>SUM(E23:E30)</f>
        <v>10850585</v>
      </c>
      <c r="F31" s="29">
        <f>SUM(F23:F30)</f>
        <v>11612824</v>
      </c>
      <c r="G31" s="76" t="s">
        <v>11</v>
      </c>
      <c r="H31" s="77">
        <f>SUM(H28:H30)</f>
        <v>5279274</v>
      </c>
      <c r="I31" s="78">
        <f>SUM(I23:I30)</f>
        <v>4602542</v>
      </c>
      <c r="J31" s="79">
        <f>SUM(J23:J30)</f>
        <v>100000</v>
      </c>
      <c r="K31" s="1"/>
    </row>
    <row r="32" spans="1:11" ht="12.75">
      <c r="A32" s="36">
        <v>3</v>
      </c>
      <c r="B32" s="80" t="s">
        <v>48</v>
      </c>
      <c r="C32" s="15">
        <v>1</v>
      </c>
      <c r="D32" s="14" t="s">
        <v>4</v>
      </c>
      <c r="E32" s="67">
        <v>778732</v>
      </c>
      <c r="F32" s="68">
        <v>778732</v>
      </c>
      <c r="G32" s="59"/>
      <c r="H32" s="81">
        <v>7600</v>
      </c>
      <c r="I32" s="60">
        <v>156240</v>
      </c>
      <c r="J32" s="82"/>
      <c r="K32" s="1"/>
    </row>
    <row r="33" spans="1:11" ht="12.75">
      <c r="A33" s="12"/>
      <c r="B33" s="83" t="s">
        <v>49</v>
      </c>
      <c r="C33" s="15">
        <v>2</v>
      </c>
      <c r="D33" s="14" t="s">
        <v>5</v>
      </c>
      <c r="E33" s="67">
        <v>160772</v>
      </c>
      <c r="F33" s="68">
        <v>160772</v>
      </c>
      <c r="G33" s="59"/>
      <c r="H33" s="81"/>
      <c r="I33" s="57"/>
      <c r="J33" s="82"/>
      <c r="K33" s="1"/>
    </row>
    <row r="34" spans="1:11" ht="12.75">
      <c r="A34" s="12"/>
      <c r="B34" s="83" t="s">
        <v>50</v>
      </c>
      <c r="C34" s="15">
        <v>3</v>
      </c>
      <c r="D34" s="14" t="s">
        <v>6</v>
      </c>
      <c r="E34" s="67">
        <v>90965</v>
      </c>
      <c r="F34" s="68">
        <v>90965</v>
      </c>
      <c r="G34" s="59"/>
      <c r="H34" s="81"/>
      <c r="I34" s="57">
        <v>1200</v>
      </c>
      <c r="J34" s="20"/>
      <c r="K34" s="1"/>
    </row>
    <row r="35" spans="1:11" ht="12.75">
      <c r="A35" s="12"/>
      <c r="B35" s="83" t="s">
        <v>54</v>
      </c>
      <c r="C35" s="15">
        <v>4</v>
      </c>
      <c r="D35" s="84" t="s">
        <v>7</v>
      </c>
      <c r="E35" s="70">
        <v>35194</v>
      </c>
      <c r="F35" s="66">
        <v>35194</v>
      </c>
      <c r="G35" s="59"/>
      <c r="H35" s="81"/>
      <c r="I35" s="57">
        <v>1500</v>
      </c>
      <c r="J35" s="20"/>
      <c r="K35" s="1"/>
    </row>
    <row r="36" spans="1:11" ht="12.75">
      <c r="A36" s="12"/>
      <c r="B36" s="83"/>
      <c r="C36" s="15">
        <v>7</v>
      </c>
      <c r="D36" s="84" t="s">
        <v>8</v>
      </c>
      <c r="E36" s="70">
        <v>69885</v>
      </c>
      <c r="F36" s="66">
        <v>69885</v>
      </c>
      <c r="G36" s="59"/>
      <c r="H36" s="81"/>
      <c r="I36" s="57">
        <v>8880</v>
      </c>
      <c r="J36" s="20"/>
      <c r="K36" s="14"/>
    </row>
    <row r="37" spans="1:11" ht="13.5" thickBot="1">
      <c r="A37" s="17"/>
      <c r="B37" s="85"/>
      <c r="C37" s="86">
        <v>8</v>
      </c>
      <c r="D37" s="87" t="s">
        <v>9</v>
      </c>
      <c r="E37" s="71">
        <v>21889</v>
      </c>
      <c r="F37" s="88">
        <v>21889</v>
      </c>
      <c r="G37" s="89"/>
      <c r="H37" s="90"/>
      <c r="I37" s="91">
        <v>2000</v>
      </c>
      <c r="J37" s="92"/>
      <c r="K37" s="1"/>
    </row>
    <row r="38" spans="1:11" ht="13.5" thickBot="1">
      <c r="A38" s="19" t="s">
        <v>11</v>
      </c>
      <c r="B38" s="18" t="s">
        <v>10</v>
      </c>
      <c r="C38" s="19" t="s">
        <v>11</v>
      </c>
      <c r="D38" s="8" t="s">
        <v>11</v>
      </c>
      <c r="E38" s="72">
        <f>SUM(E32:E37)</f>
        <v>1157437</v>
      </c>
      <c r="F38" s="29">
        <f>SUM(F32:F37)</f>
        <v>1157437</v>
      </c>
      <c r="G38" s="76" t="s">
        <v>11</v>
      </c>
      <c r="H38" s="29">
        <f>SUM(H32:H37)</f>
        <v>7600</v>
      </c>
      <c r="I38" s="78">
        <f>SUM(I32:I37)</f>
        <v>169820</v>
      </c>
      <c r="J38" s="7" t="s">
        <v>11</v>
      </c>
      <c r="K38" s="1"/>
    </row>
    <row r="39" spans="1:11" ht="12.75">
      <c r="A39" s="15">
        <v>4</v>
      </c>
      <c r="B39" s="33" t="s">
        <v>19</v>
      </c>
      <c r="C39" s="15">
        <v>4</v>
      </c>
      <c r="D39" s="14" t="s">
        <v>20</v>
      </c>
      <c r="E39" s="65">
        <v>57979</v>
      </c>
      <c r="F39" s="66">
        <v>57979</v>
      </c>
      <c r="G39" s="67"/>
      <c r="H39" s="68"/>
      <c r="I39" s="57">
        <v>7530</v>
      </c>
      <c r="J39" s="20"/>
      <c r="K39" s="1"/>
    </row>
    <row r="40" spans="1:11" ht="13.5" thickBot="1">
      <c r="A40" s="12"/>
      <c r="B40" s="33" t="s">
        <v>69</v>
      </c>
      <c r="C40" s="15">
        <v>8</v>
      </c>
      <c r="D40" s="14" t="s">
        <v>9</v>
      </c>
      <c r="E40" s="71">
        <v>53649</v>
      </c>
      <c r="F40" s="66">
        <v>53649</v>
      </c>
      <c r="G40" s="67"/>
      <c r="H40" s="66"/>
      <c r="I40" s="57">
        <v>5990</v>
      </c>
      <c r="J40" s="20"/>
      <c r="K40" s="3"/>
    </row>
    <row r="41" spans="1:11" ht="13.5" thickBot="1">
      <c r="A41" s="19" t="s">
        <v>11</v>
      </c>
      <c r="B41" s="18" t="s">
        <v>10</v>
      </c>
      <c r="C41" s="19" t="s">
        <v>11</v>
      </c>
      <c r="D41" s="8" t="s">
        <v>11</v>
      </c>
      <c r="E41" s="72">
        <f>SUM(E39:E40)</f>
        <v>111628</v>
      </c>
      <c r="F41" s="29">
        <f>SUM(F39:F40)</f>
        <v>111628</v>
      </c>
      <c r="G41" s="76" t="s">
        <v>11</v>
      </c>
      <c r="H41" s="93" t="s">
        <v>11</v>
      </c>
      <c r="I41" s="78">
        <f>SUM(I39:I40)</f>
        <v>13520</v>
      </c>
      <c r="J41" s="7" t="s">
        <v>11</v>
      </c>
      <c r="K41" s="1"/>
    </row>
    <row r="42" spans="1:12" ht="12.75">
      <c r="A42" s="36">
        <v>5</v>
      </c>
      <c r="B42" s="94" t="s">
        <v>39</v>
      </c>
      <c r="C42" s="95">
        <v>0</v>
      </c>
      <c r="D42" s="96" t="s">
        <v>28</v>
      </c>
      <c r="E42" s="97">
        <v>52400</v>
      </c>
      <c r="F42" s="98">
        <v>52400</v>
      </c>
      <c r="G42" s="99"/>
      <c r="H42" s="100"/>
      <c r="I42" s="99"/>
      <c r="J42" s="6"/>
      <c r="K42" s="1"/>
      <c r="L42" s="101"/>
    </row>
    <row r="43" spans="1:11" ht="12.75" customHeight="1">
      <c r="A43" s="22"/>
      <c r="B43" s="102" t="s">
        <v>40</v>
      </c>
      <c r="C43" s="95">
        <v>1</v>
      </c>
      <c r="D43" s="103" t="s">
        <v>4</v>
      </c>
      <c r="E43" s="104">
        <v>98785</v>
      </c>
      <c r="F43" s="98">
        <v>98785</v>
      </c>
      <c r="G43" s="105"/>
      <c r="H43" s="66">
        <v>3600</v>
      </c>
      <c r="I43" s="105">
        <v>12810</v>
      </c>
      <c r="J43" s="22"/>
      <c r="K43" s="1"/>
    </row>
    <row r="44" spans="1:11" ht="12.75">
      <c r="A44" s="22"/>
      <c r="B44" s="106" t="s">
        <v>41</v>
      </c>
      <c r="C44" s="95">
        <v>4</v>
      </c>
      <c r="D44" s="103" t="s">
        <v>20</v>
      </c>
      <c r="E44" s="70">
        <v>19965</v>
      </c>
      <c r="F44" s="66">
        <v>19965</v>
      </c>
      <c r="G44" s="99"/>
      <c r="H44" s="107"/>
      <c r="I44" s="105">
        <v>200</v>
      </c>
      <c r="J44" s="22"/>
      <c r="K44" s="1"/>
    </row>
    <row r="45" spans="1:11" ht="12.75">
      <c r="A45" s="22"/>
      <c r="B45" s="22"/>
      <c r="C45" s="95">
        <v>5</v>
      </c>
      <c r="D45" s="108" t="s">
        <v>23</v>
      </c>
      <c r="E45" s="70">
        <v>8931</v>
      </c>
      <c r="F45" s="66">
        <v>8931</v>
      </c>
      <c r="G45" s="99"/>
      <c r="H45" s="107"/>
      <c r="I45" s="105">
        <v>200</v>
      </c>
      <c r="J45" s="22"/>
      <c r="K45" s="1"/>
    </row>
    <row r="46" spans="1:11" ht="13.5" thickBot="1">
      <c r="A46" s="22"/>
      <c r="B46" s="22"/>
      <c r="C46" s="95">
        <v>7</v>
      </c>
      <c r="D46" s="103" t="s">
        <v>37</v>
      </c>
      <c r="E46" s="70">
        <v>19604</v>
      </c>
      <c r="F46" s="66">
        <v>19604</v>
      </c>
      <c r="G46" s="99"/>
      <c r="H46" s="107"/>
      <c r="I46" s="105">
        <v>2100</v>
      </c>
      <c r="J46" s="22"/>
      <c r="K46" s="14"/>
    </row>
    <row r="47" spans="1:11" ht="13.5" thickBot="1">
      <c r="A47" s="19" t="s">
        <v>11</v>
      </c>
      <c r="B47" s="109" t="s">
        <v>10</v>
      </c>
      <c r="C47" s="8" t="s">
        <v>11</v>
      </c>
      <c r="D47" s="19"/>
      <c r="E47" s="72">
        <f>SUM(E42:E46)</f>
        <v>199685</v>
      </c>
      <c r="F47" s="40">
        <f>SUM(F42:F46)</f>
        <v>199685</v>
      </c>
      <c r="G47" s="76" t="s">
        <v>11</v>
      </c>
      <c r="H47" s="29">
        <v>3600</v>
      </c>
      <c r="I47" s="110">
        <f>SUM(I42:I46)</f>
        <v>15310</v>
      </c>
      <c r="J47" s="19" t="s">
        <v>11</v>
      </c>
      <c r="K47" s="1"/>
    </row>
    <row r="48" spans="1:11" ht="12.75">
      <c r="A48" s="15">
        <v>6</v>
      </c>
      <c r="B48" s="33" t="s">
        <v>12</v>
      </c>
      <c r="C48" s="111" t="s">
        <v>13</v>
      </c>
      <c r="D48" s="112" t="s">
        <v>14</v>
      </c>
      <c r="E48" s="113">
        <v>50592</v>
      </c>
      <c r="F48" s="114">
        <v>50592</v>
      </c>
      <c r="G48" s="67"/>
      <c r="H48" s="68"/>
      <c r="I48" s="57"/>
      <c r="J48" s="20"/>
      <c r="K48" s="14"/>
    </row>
    <row r="49" spans="1:11" ht="12.75">
      <c r="A49" s="12"/>
      <c r="B49" s="33" t="s">
        <v>15</v>
      </c>
      <c r="C49" s="115">
        <v>8</v>
      </c>
      <c r="D49" s="12" t="s">
        <v>9</v>
      </c>
      <c r="E49" s="105">
        <v>58663</v>
      </c>
      <c r="F49" s="66">
        <v>58663</v>
      </c>
      <c r="G49" s="67"/>
      <c r="H49" s="68">
        <v>3500</v>
      </c>
      <c r="I49" s="57">
        <v>4500</v>
      </c>
      <c r="J49" s="20"/>
      <c r="K49" s="1"/>
    </row>
    <row r="50" spans="1:11" ht="13.5" thickBot="1">
      <c r="A50" s="12"/>
      <c r="B50" s="33"/>
      <c r="C50" s="115"/>
      <c r="D50" s="17"/>
      <c r="E50" s="116"/>
      <c r="F50" s="88"/>
      <c r="G50" s="67"/>
      <c r="H50" s="68"/>
      <c r="I50" s="56">
        <v>60000</v>
      </c>
      <c r="J50" s="20"/>
      <c r="K50" s="1"/>
    </row>
    <row r="51" spans="1:11" ht="13.5" thickBot="1">
      <c r="A51" s="19" t="s">
        <v>11</v>
      </c>
      <c r="B51" s="18" t="s">
        <v>10</v>
      </c>
      <c r="C51" s="19" t="s">
        <v>11</v>
      </c>
      <c r="D51" s="8" t="s">
        <v>11</v>
      </c>
      <c r="E51" s="72">
        <f>SUM(E48:E49)</f>
        <v>109255</v>
      </c>
      <c r="F51" s="29">
        <f>SUM(F48:F49)</f>
        <v>109255</v>
      </c>
      <c r="G51" s="76" t="s">
        <v>11</v>
      </c>
      <c r="H51" s="29">
        <f>SUM(H49)</f>
        <v>3500</v>
      </c>
      <c r="I51" s="78">
        <f>SUM(I48:I50)</f>
        <v>64500</v>
      </c>
      <c r="J51" s="7" t="s">
        <v>11</v>
      </c>
      <c r="K51" s="3"/>
    </row>
    <row r="52" spans="1:11" ht="12.75">
      <c r="A52" s="15">
        <v>7</v>
      </c>
      <c r="B52" s="33" t="s">
        <v>17</v>
      </c>
      <c r="C52" s="15">
        <v>1</v>
      </c>
      <c r="D52" s="14" t="s">
        <v>4</v>
      </c>
      <c r="E52" s="65">
        <v>1384110</v>
      </c>
      <c r="F52" s="66">
        <v>1384110</v>
      </c>
      <c r="G52" s="67">
        <v>24800</v>
      </c>
      <c r="H52" s="68"/>
      <c r="I52" s="57">
        <v>65000</v>
      </c>
      <c r="J52" s="20"/>
      <c r="K52" s="1"/>
    </row>
    <row r="53" spans="1:11" ht="12.75">
      <c r="A53" s="12"/>
      <c r="B53" s="33" t="s">
        <v>18</v>
      </c>
      <c r="C53" s="15">
        <v>2</v>
      </c>
      <c r="D53" s="14" t="s">
        <v>5</v>
      </c>
      <c r="E53" s="70">
        <v>143880</v>
      </c>
      <c r="F53" s="66">
        <v>143880</v>
      </c>
      <c r="G53" s="67">
        <v>1200</v>
      </c>
      <c r="H53" s="68"/>
      <c r="I53" s="57"/>
      <c r="J53" s="20"/>
      <c r="K53" s="1"/>
    </row>
    <row r="54" spans="1:11" ht="12.75">
      <c r="A54" s="12"/>
      <c r="B54" s="14"/>
      <c r="C54" s="15">
        <v>4</v>
      </c>
      <c r="D54" s="14" t="s">
        <v>72</v>
      </c>
      <c r="E54" s="70"/>
      <c r="F54" s="66"/>
      <c r="G54" s="67"/>
      <c r="H54" s="68"/>
      <c r="I54" s="57"/>
      <c r="J54" s="20"/>
      <c r="K54" s="1"/>
    </row>
    <row r="55" spans="1:11" ht="12.75">
      <c r="A55" s="12"/>
      <c r="B55" s="14"/>
      <c r="C55" s="15"/>
      <c r="D55" s="14" t="s">
        <v>74</v>
      </c>
      <c r="E55" s="70">
        <v>109466</v>
      </c>
      <c r="F55" s="66">
        <v>109786</v>
      </c>
      <c r="G55" s="67"/>
      <c r="H55" s="68">
        <v>15000</v>
      </c>
      <c r="I55" s="57">
        <v>2000</v>
      </c>
      <c r="J55" s="20"/>
      <c r="K55" s="1"/>
    </row>
    <row r="56" spans="1:11" ht="12.75">
      <c r="A56" s="12"/>
      <c r="B56" s="14"/>
      <c r="C56" s="15">
        <v>6</v>
      </c>
      <c r="D56" s="14" t="s">
        <v>73</v>
      </c>
      <c r="E56" s="70">
        <v>8366</v>
      </c>
      <c r="F56" s="66">
        <v>8366</v>
      </c>
      <c r="G56" s="67"/>
      <c r="H56" s="68"/>
      <c r="I56" s="57">
        <v>3000</v>
      </c>
      <c r="J56" s="20"/>
      <c r="K56" s="1"/>
    </row>
    <row r="57" spans="1:11" ht="13.5" thickBot="1">
      <c r="A57" s="12"/>
      <c r="B57" s="14"/>
      <c r="C57" s="15">
        <v>7</v>
      </c>
      <c r="D57" s="14" t="s">
        <v>16</v>
      </c>
      <c r="E57" s="71">
        <v>17620</v>
      </c>
      <c r="F57" s="66">
        <v>17620</v>
      </c>
      <c r="G57" s="67"/>
      <c r="H57" s="68"/>
      <c r="I57" s="57">
        <v>3000</v>
      </c>
      <c r="J57" s="20"/>
      <c r="K57" s="1"/>
    </row>
    <row r="58" spans="1:11" ht="13.5" thickBot="1">
      <c r="A58" s="19" t="s">
        <v>11</v>
      </c>
      <c r="B58" s="18" t="s">
        <v>10</v>
      </c>
      <c r="C58" s="19" t="s">
        <v>11</v>
      </c>
      <c r="D58" s="8" t="s">
        <v>11</v>
      </c>
      <c r="E58" s="117">
        <f>SUM(E52:E57)</f>
        <v>1663442</v>
      </c>
      <c r="F58" s="72">
        <f>SUM(F52:F57)</f>
        <v>1663762</v>
      </c>
      <c r="G58" s="72">
        <f>SUM(G52:G57)</f>
        <v>26000</v>
      </c>
      <c r="H58" s="29">
        <f>SUM(H52:H57)</f>
        <v>15000</v>
      </c>
      <c r="I58" s="72">
        <f>SUM(I52:I57)</f>
        <v>73000</v>
      </c>
      <c r="J58" s="19" t="s">
        <v>11</v>
      </c>
      <c r="K58" s="3"/>
    </row>
    <row r="59" ht="12.75">
      <c r="E59" s="101"/>
    </row>
    <row r="62" ht="13.5" thickBot="1"/>
    <row r="63" spans="1:20" ht="13.5" thickBot="1">
      <c r="A63" s="19">
        <v>1</v>
      </c>
      <c r="B63" s="19">
        <v>2</v>
      </c>
      <c r="C63" s="8">
        <v>3</v>
      </c>
      <c r="D63" s="19">
        <v>4</v>
      </c>
      <c r="E63" s="118">
        <v>5</v>
      </c>
      <c r="F63" s="9">
        <v>6</v>
      </c>
      <c r="G63" s="118">
        <v>7</v>
      </c>
      <c r="H63" s="9">
        <v>8</v>
      </c>
      <c r="I63" s="8">
        <v>9</v>
      </c>
      <c r="J63" s="19">
        <v>10</v>
      </c>
      <c r="K63" s="3"/>
      <c r="L63" s="119"/>
      <c r="M63" s="119"/>
      <c r="N63" s="119"/>
      <c r="O63" s="119"/>
      <c r="P63" s="119"/>
      <c r="Q63" s="119"/>
      <c r="R63" s="119"/>
      <c r="S63" s="119"/>
      <c r="T63" s="119"/>
    </row>
    <row r="64" spans="1:255" ht="12.75">
      <c r="A64" s="36">
        <v>8</v>
      </c>
      <c r="B64" s="33" t="s">
        <v>33</v>
      </c>
      <c r="C64" s="15">
        <v>1</v>
      </c>
      <c r="D64" s="14" t="s">
        <v>4</v>
      </c>
      <c r="E64" s="70">
        <v>1676206</v>
      </c>
      <c r="F64" s="66">
        <v>1384757</v>
      </c>
      <c r="G64" s="13"/>
      <c r="H64" s="10"/>
      <c r="I64" s="56">
        <v>124000</v>
      </c>
      <c r="J64" s="20"/>
      <c r="K64" s="33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  <c r="IS64" s="101"/>
      <c r="IT64" s="101"/>
      <c r="IU64" s="101"/>
    </row>
    <row r="65" spans="1:255" ht="12.75">
      <c r="A65" s="12"/>
      <c r="B65" s="33" t="s">
        <v>47</v>
      </c>
      <c r="C65" s="15">
        <v>4</v>
      </c>
      <c r="D65" s="14" t="s">
        <v>20</v>
      </c>
      <c r="E65" s="70">
        <v>3803</v>
      </c>
      <c r="F65" s="66">
        <v>3803</v>
      </c>
      <c r="G65" s="13"/>
      <c r="H65" s="10"/>
      <c r="I65" s="12"/>
      <c r="J65" s="20"/>
      <c r="K65" s="14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  <c r="IS65" s="101"/>
      <c r="IT65" s="101"/>
      <c r="IU65" s="101"/>
    </row>
    <row r="66" spans="1:12" ht="12.75">
      <c r="A66" s="12"/>
      <c r="B66" s="14"/>
      <c r="C66" s="15">
        <v>6</v>
      </c>
      <c r="D66" s="14" t="s">
        <v>34</v>
      </c>
      <c r="E66" s="70">
        <v>14670</v>
      </c>
      <c r="F66" s="66">
        <v>14670</v>
      </c>
      <c r="G66" s="13"/>
      <c r="H66" s="10"/>
      <c r="I66" s="12"/>
      <c r="J66" s="20"/>
      <c r="K66" s="14"/>
      <c r="L66" s="101"/>
    </row>
    <row r="67" spans="1:12" ht="13.5" thickBot="1">
      <c r="A67" s="26"/>
      <c r="B67" s="23"/>
      <c r="C67" s="24">
        <v>8</v>
      </c>
      <c r="D67" s="23" t="s">
        <v>9</v>
      </c>
      <c r="E67" s="71">
        <v>68639</v>
      </c>
      <c r="F67" s="120">
        <v>68639</v>
      </c>
      <c r="G67" s="25"/>
      <c r="H67" s="121"/>
      <c r="I67" s="26"/>
      <c r="J67" s="27"/>
      <c r="K67" s="14"/>
      <c r="L67" s="101"/>
    </row>
    <row r="68" spans="1:12" ht="13.5" thickBot="1">
      <c r="A68" s="19" t="s">
        <v>11</v>
      </c>
      <c r="B68" s="109" t="s">
        <v>10</v>
      </c>
      <c r="C68" s="19" t="s">
        <v>11</v>
      </c>
      <c r="D68" s="19" t="s">
        <v>11</v>
      </c>
      <c r="E68" s="72">
        <f>SUM(E64:E67)</f>
        <v>1763318</v>
      </c>
      <c r="F68" s="29">
        <f>SUM(F64:F67)</f>
        <v>1471869</v>
      </c>
      <c r="G68" s="118" t="s">
        <v>11</v>
      </c>
      <c r="H68" s="9" t="s">
        <v>11</v>
      </c>
      <c r="I68" s="117">
        <f>SUM(I64:I67)</f>
        <v>124000</v>
      </c>
      <c r="J68" s="19" t="s">
        <v>11</v>
      </c>
      <c r="K68" s="14"/>
      <c r="L68" s="101"/>
    </row>
    <row r="69" spans="1:255" ht="12.75">
      <c r="A69" s="36">
        <v>9</v>
      </c>
      <c r="B69" s="122" t="s">
        <v>31</v>
      </c>
      <c r="C69" s="36">
        <v>1</v>
      </c>
      <c r="D69" s="12" t="s">
        <v>4</v>
      </c>
      <c r="E69" s="70">
        <v>11530783</v>
      </c>
      <c r="F69" s="66">
        <v>11530783</v>
      </c>
      <c r="G69" s="59">
        <v>68063</v>
      </c>
      <c r="H69" s="68">
        <v>174348</v>
      </c>
      <c r="I69" s="59">
        <v>14887</v>
      </c>
      <c r="J69" s="21"/>
      <c r="K69" s="14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</row>
    <row r="70" spans="1:255" ht="12.75">
      <c r="A70" s="15"/>
      <c r="B70" s="123" t="s">
        <v>79</v>
      </c>
      <c r="C70" s="15"/>
      <c r="D70" s="12"/>
      <c r="E70" s="70"/>
      <c r="F70" s="66"/>
      <c r="G70" s="59"/>
      <c r="H70" s="68"/>
      <c r="I70" s="58">
        <v>3999499</v>
      </c>
      <c r="J70" s="39"/>
      <c r="K70" s="14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</row>
    <row r="71" spans="1:255" ht="12.75">
      <c r="A71" s="12"/>
      <c r="B71" s="123" t="s">
        <v>32</v>
      </c>
      <c r="C71" s="15">
        <v>2</v>
      </c>
      <c r="D71" s="12" t="s">
        <v>5</v>
      </c>
      <c r="E71" s="70">
        <v>148915</v>
      </c>
      <c r="F71" s="66">
        <v>148915</v>
      </c>
      <c r="G71" s="59"/>
      <c r="H71" s="68"/>
      <c r="I71" s="14"/>
      <c r="J71" s="12"/>
      <c r="K71" s="14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</row>
    <row r="72" spans="1:255" ht="12.75">
      <c r="A72" s="12"/>
      <c r="C72" s="124" t="s">
        <v>51</v>
      </c>
      <c r="D72" s="108" t="s">
        <v>20</v>
      </c>
      <c r="E72" s="70">
        <v>84328</v>
      </c>
      <c r="F72" s="66">
        <v>84328</v>
      </c>
      <c r="G72" s="32"/>
      <c r="H72" s="125"/>
      <c r="I72" s="14"/>
      <c r="J72" s="22"/>
      <c r="K72" s="14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</row>
    <row r="73" spans="1:255" ht="13.5" thickBot="1">
      <c r="A73" s="12"/>
      <c r="B73" s="126"/>
      <c r="C73" s="86">
        <v>8</v>
      </c>
      <c r="D73" s="17" t="s">
        <v>9</v>
      </c>
      <c r="E73" s="71">
        <v>305807</v>
      </c>
      <c r="F73" s="66">
        <v>305807</v>
      </c>
      <c r="G73" s="59"/>
      <c r="H73" s="127"/>
      <c r="I73" s="14"/>
      <c r="J73" s="17"/>
      <c r="K73" s="14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101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</row>
    <row r="74" spans="1:255" ht="13.5" thickBot="1">
      <c r="A74" s="19" t="s">
        <v>11</v>
      </c>
      <c r="B74" s="8" t="s">
        <v>10</v>
      </c>
      <c r="C74" s="19" t="s">
        <v>11</v>
      </c>
      <c r="D74" s="8" t="s">
        <v>11</v>
      </c>
      <c r="E74" s="72">
        <f>SUM(E69:E73)</f>
        <v>12069833</v>
      </c>
      <c r="F74" s="29">
        <f>SUM(F69:F73)</f>
        <v>12069833</v>
      </c>
      <c r="G74" s="72">
        <f>SUM(G69:G73)</f>
        <v>68063</v>
      </c>
      <c r="H74" s="29">
        <f>SUM(H69:H73)</f>
        <v>174348</v>
      </c>
      <c r="I74" s="29">
        <f>SUM(I69:I73)</f>
        <v>4014386</v>
      </c>
      <c r="J74" s="7" t="s">
        <v>11</v>
      </c>
      <c r="K74" s="14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101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</row>
    <row r="75" spans="1:12" ht="12.75">
      <c r="A75" s="36">
        <v>10</v>
      </c>
      <c r="B75" s="83" t="s">
        <v>70</v>
      </c>
      <c r="C75" s="128">
        <v>0</v>
      </c>
      <c r="D75" s="129" t="s">
        <v>28</v>
      </c>
      <c r="E75" s="65">
        <v>4169430</v>
      </c>
      <c r="F75" s="114">
        <v>4169430</v>
      </c>
      <c r="G75" s="105">
        <v>1848</v>
      </c>
      <c r="H75" s="130"/>
      <c r="I75" s="59"/>
      <c r="J75" s="131"/>
      <c r="K75" s="14"/>
      <c r="L75" s="101"/>
    </row>
    <row r="76" spans="1:12" ht="12.75">
      <c r="A76" s="83"/>
      <c r="B76" s="83" t="s">
        <v>35</v>
      </c>
      <c r="C76" s="128">
        <v>1</v>
      </c>
      <c r="D76" s="132" t="s">
        <v>4</v>
      </c>
      <c r="E76" s="70">
        <v>21419984</v>
      </c>
      <c r="F76" s="66">
        <v>21419984</v>
      </c>
      <c r="G76" s="105">
        <v>66958</v>
      </c>
      <c r="H76" s="66">
        <v>16600</v>
      </c>
      <c r="I76" s="59">
        <v>610274</v>
      </c>
      <c r="J76" s="60">
        <v>12620</v>
      </c>
      <c r="K76" s="14"/>
      <c r="L76" s="101"/>
    </row>
    <row r="77" spans="1:12" ht="12.75">
      <c r="A77" s="83"/>
      <c r="B77" s="83"/>
      <c r="C77" s="128"/>
      <c r="D77" s="132"/>
      <c r="E77" s="70"/>
      <c r="F77" s="66"/>
      <c r="G77" s="105"/>
      <c r="H77" s="66"/>
      <c r="I77" s="58">
        <v>222300</v>
      </c>
      <c r="J77" s="60"/>
      <c r="K77" s="14"/>
      <c r="L77" s="101"/>
    </row>
    <row r="78" spans="1:12" ht="12.75">
      <c r="A78" s="83"/>
      <c r="B78" s="83"/>
      <c r="C78" s="128">
        <v>2</v>
      </c>
      <c r="D78" s="132" t="s">
        <v>5</v>
      </c>
      <c r="E78" s="70">
        <v>1282170</v>
      </c>
      <c r="F78" s="66">
        <v>1282170</v>
      </c>
      <c r="G78" s="99"/>
      <c r="H78" s="133"/>
      <c r="I78" s="59">
        <v>25200</v>
      </c>
      <c r="J78" s="134"/>
      <c r="K78" s="14"/>
      <c r="L78" s="101"/>
    </row>
    <row r="79" spans="1:12" ht="12.75">
      <c r="A79" s="83"/>
      <c r="B79" s="83"/>
      <c r="C79" s="128" t="s">
        <v>26</v>
      </c>
      <c r="D79" s="132" t="s">
        <v>36</v>
      </c>
      <c r="E79" s="70">
        <v>473389</v>
      </c>
      <c r="F79" s="66">
        <v>472754</v>
      </c>
      <c r="G79" s="99"/>
      <c r="H79" s="133"/>
      <c r="I79" s="59"/>
      <c r="J79" s="134"/>
      <c r="K79" s="14"/>
      <c r="L79" s="101"/>
    </row>
    <row r="80" spans="1:12" ht="12.75">
      <c r="A80" s="83"/>
      <c r="B80" s="83"/>
      <c r="C80" s="128">
        <v>7</v>
      </c>
      <c r="D80" s="132" t="s">
        <v>37</v>
      </c>
      <c r="E80" s="70">
        <v>127623</v>
      </c>
      <c r="F80" s="66">
        <v>122834</v>
      </c>
      <c r="G80" s="99"/>
      <c r="H80" s="66">
        <v>2100</v>
      </c>
      <c r="I80" s="59"/>
      <c r="J80" s="134"/>
      <c r="K80" s="14"/>
      <c r="L80" s="101"/>
    </row>
    <row r="81" spans="1:12" ht="13.5" thickBot="1">
      <c r="A81" s="83"/>
      <c r="B81" s="83"/>
      <c r="C81" s="128">
        <v>8</v>
      </c>
      <c r="D81" s="132" t="s">
        <v>9</v>
      </c>
      <c r="E81" s="70">
        <v>208134</v>
      </c>
      <c r="F81" s="66">
        <v>197690</v>
      </c>
      <c r="G81" s="105"/>
      <c r="H81" s="66"/>
      <c r="I81" s="59">
        <v>23153</v>
      </c>
      <c r="J81" s="134"/>
      <c r="K81" s="14"/>
      <c r="L81" s="14" t="s">
        <v>38</v>
      </c>
    </row>
    <row r="82" spans="1:12" ht="13.5" thickBot="1">
      <c r="A82" s="19" t="s">
        <v>11</v>
      </c>
      <c r="B82" s="135" t="s">
        <v>10</v>
      </c>
      <c r="C82" s="19" t="s">
        <v>11</v>
      </c>
      <c r="D82" s="8" t="s">
        <v>11</v>
      </c>
      <c r="E82" s="72">
        <f>SUM(E75:E81)</f>
        <v>27680730</v>
      </c>
      <c r="F82" s="29">
        <f>SUM(F75:F81)</f>
        <v>27664862</v>
      </c>
      <c r="G82" s="72">
        <f>SUM(G75:G81)</f>
        <v>68806</v>
      </c>
      <c r="H82" s="29">
        <f>SUM(H76:H81)</f>
        <v>18700</v>
      </c>
      <c r="I82" s="117">
        <f>SUM(I75:I81)</f>
        <v>880927</v>
      </c>
      <c r="J82" s="79">
        <f>SUM(J75:J81)</f>
        <v>12620</v>
      </c>
      <c r="K82" s="14"/>
      <c r="L82" s="101"/>
    </row>
    <row r="83" spans="1:12" ht="12.75">
      <c r="A83" s="136"/>
      <c r="B83" s="94" t="s">
        <v>55</v>
      </c>
      <c r="C83" s="54">
        <v>0</v>
      </c>
      <c r="D83" s="96" t="s">
        <v>28</v>
      </c>
      <c r="E83" s="65">
        <v>1035615</v>
      </c>
      <c r="F83" s="114">
        <v>994665</v>
      </c>
      <c r="G83" s="34"/>
      <c r="H83" s="137"/>
      <c r="I83" s="138"/>
      <c r="J83" s="139"/>
      <c r="K83" s="14"/>
      <c r="L83" s="101"/>
    </row>
    <row r="84" spans="1:11" ht="12.75" customHeight="1">
      <c r="A84" s="115">
        <v>11</v>
      </c>
      <c r="B84" s="106" t="s">
        <v>42</v>
      </c>
      <c r="C84" s="82">
        <v>1</v>
      </c>
      <c r="D84" s="103" t="s">
        <v>4</v>
      </c>
      <c r="E84" s="70">
        <v>3324934</v>
      </c>
      <c r="F84" s="66">
        <v>3249885</v>
      </c>
      <c r="G84" s="105">
        <v>11691</v>
      </c>
      <c r="H84" s="140"/>
      <c r="I84" s="60">
        <v>180000</v>
      </c>
      <c r="J84" s="60"/>
      <c r="K84" s="1"/>
    </row>
    <row r="85" spans="1:11" ht="12.75" customHeight="1">
      <c r="A85" s="115"/>
      <c r="B85" s="106" t="s">
        <v>43</v>
      </c>
      <c r="C85" s="82"/>
      <c r="D85" s="103"/>
      <c r="E85" s="70"/>
      <c r="F85" s="66"/>
      <c r="G85" s="105"/>
      <c r="H85" s="140"/>
      <c r="I85" s="61">
        <v>120000</v>
      </c>
      <c r="J85" s="60"/>
      <c r="K85" s="1"/>
    </row>
    <row r="86" spans="1:11" ht="12.75">
      <c r="A86" s="141"/>
      <c r="B86" s="106" t="s">
        <v>52</v>
      </c>
      <c r="C86" s="82">
        <v>7</v>
      </c>
      <c r="D86" s="103" t="s">
        <v>8</v>
      </c>
      <c r="E86" s="70">
        <v>111377</v>
      </c>
      <c r="F86" s="66">
        <v>94351</v>
      </c>
      <c r="G86" s="34"/>
      <c r="H86" s="142"/>
      <c r="I86" s="60">
        <v>12000</v>
      </c>
      <c r="J86" s="143"/>
      <c r="K86" s="1"/>
    </row>
    <row r="87" spans="1:11" ht="12.75">
      <c r="A87" s="144"/>
      <c r="B87" s="145"/>
      <c r="C87" s="146">
        <v>8</v>
      </c>
      <c r="D87" s="132" t="s">
        <v>9</v>
      </c>
      <c r="E87" s="70">
        <v>780982</v>
      </c>
      <c r="F87" s="66">
        <v>795323</v>
      </c>
      <c r="G87" s="34"/>
      <c r="H87" s="142"/>
      <c r="I87" s="60"/>
      <c r="J87" s="143"/>
      <c r="K87" s="1"/>
    </row>
    <row r="88" spans="1:11" ht="13.5" thickBot="1">
      <c r="A88" s="147"/>
      <c r="B88" s="148"/>
      <c r="C88" s="149"/>
      <c r="D88" s="150"/>
      <c r="E88" s="71"/>
      <c r="F88" s="88"/>
      <c r="G88" s="151"/>
      <c r="H88" s="152"/>
      <c r="I88" s="153"/>
      <c r="J88" s="154"/>
      <c r="K88" s="1"/>
    </row>
    <row r="89" spans="1:11" ht="13.5" thickBot="1">
      <c r="A89" s="19" t="s">
        <v>11</v>
      </c>
      <c r="B89" s="109" t="s">
        <v>10</v>
      </c>
      <c r="C89" s="8" t="s">
        <v>11</v>
      </c>
      <c r="D89" s="19" t="s">
        <v>11</v>
      </c>
      <c r="E89" s="72">
        <f>SUM(E84:E87)</f>
        <v>4217293</v>
      </c>
      <c r="F89" s="29">
        <f>SUM(F84:F87)</f>
        <v>4139559</v>
      </c>
      <c r="G89" s="170">
        <f>SUM(G83:G87)</f>
        <v>11691</v>
      </c>
      <c r="H89" s="155" t="s">
        <v>11</v>
      </c>
      <c r="I89" s="110">
        <f>SUM(I84:I87)</f>
        <v>312000</v>
      </c>
      <c r="J89" s="19" t="s">
        <v>11</v>
      </c>
      <c r="K89" s="1"/>
    </row>
    <row r="90" spans="1:20" ht="12.75">
      <c r="A90" s="15">
        <v>12</v>
      </c>
      <c r="B90" s="33" t="s">
        <v>27</v>
      </c>
      <c r="C90" s="15">
        <v>0</v>
      </c>
      <c r="D90" s="14" t="s">
        <v>28</v>
      </c>
      <c r="E90" s="65">
        <v>109479837</v>
      </c>
      <c r="F90" s="66">
        <v>114552473</v>
      </c>
      <c r="G90" s="156">
        <v>336000</v>
      </c>
      <c r="H90" s="68">
        <v>1029286</v>
      </c>
      <c r="I90" s="57">
        <v>440000</v>
      </c>
      <c r="J90" s="20"/>
      <c r="K90" s="157"/>
      <c r="L90" s="119"/>
      <c r="M90" s="119"/>
      <c r="N90" s="119"/>
      <c r="O90" s="119"/>
      <c r="P90" s="119"/>
      <c r="Q90" s="119"/>
      <c r="R90" s="119"/>
      <c r="S90" s="119"/>
      <c r="T90" s="119"/>
    </row>
    <row r="91" spans="1:20" ht="12.75">
      <c r="A91" s="12"/>
      <c r="B91" s="14"/>
      <c r="C91" s="15">
        <v>1</v>
      </c>
      <c r="D91" s="14" t="s">
        <v>4</v>
      </c>
      <c r="E91" s="70">
        <v>19944124</v>
      </c>
      <c r="F91" s="66">
        <v>20326561</v>
      </c>
      <c r="G91" s="67">
        <v>35996</v>
      </c>
      <c r="H91" s="68">
        <v>650000</v>
      </c>
      <c r="I91" s="56">
        <v>1400000</v>
      </c>
      <c r="J91" s="20"/>
      <c r="K91" s="157"/>
      <c r="L91" s="119"/>
      <c r="M91" s="119"/>
      <c r="N91" s="119"/>
      <c r="O91" s="119"/>
      <c r="P91" s="119"/>
      <c r="Q91" s="119"/>
      <c r="R91" s="119"/>
      <c r="S91" s="119"/>
      <c r="T91" s="119"/>
    </row>
    <row r="92" spans="1:11" ht="12.75">
      <c r="A92" s="12"/>
      <c r="B92" s="14"/>
      <c r="C92" s="15">
        <v>2</v>
      </c>
      <c r="D92" s="14" t="s">
        <v>5</v>
      </c>
      <c r="E92" s="70">
        <v>34557168</v>
      </c>
      <c r="F92" s="66">
        <v>40295726</v>
      </c>
      <c r="G92" s="67">
        <v>1282860</v>
      </c>
      <c r="H92" s="68">
        <v>460000</v>
      </c>
      <c r="I92" s="56">
        <v>27868607</v>
      </c>
      <c r="J92" s="20"/>
      <c r="K92" s="157"/>
    </row>
    <row r="93" spans="1:20" ht="12.75">
      <c r="A93" s="12"/>
      <c r="B93" s="14"/>
      <c r="C93" s="15" t="s">
        <v>26</v>
      </c>
      <c r="D93" s="14" t="s">
        <v>23</v>
      </c>
      <c r="E93" s="70">
        <v>1769231</v>
      </c>
      <c r="F93" s="66">
        <v>2018887</v>
      </c>
      <c r="G93" s="13"/>
      <c r="H93" s="10"/>
      <c r="I93" s="56">
        <v>350000</v>
      </c>
      <c r="J93" s="20"/>
      <c r="K93" s="157"/>
      <c r="L93" s="101"/>
      <c r="M93" s="33"/>
      <c r="N93" s="33"/>
      <c r="O93" s="33"/>
      <c r="P93" s="158"/>
      <c r="Q93" s="33"/>
      <c r="R93" s="33"/>
      <c r="S93" s="33"/>
      <c r="T93" s="159"/>
    </row>
    <row r="94" spans="1:11" ht="12.75">
      <c r="A94" s="12"/>
      <c r="B94" s="14"/>
      <c r="C94" s="15">
        <v>7</v>
      </c>
      <c r="D94" s="14" t="s">
        <v>8</v>
      </c>
      <c r="E94" s="70">
        <v>98552</v>
      </c>
      <c r="F94" s="66">
        <v>219999</v>
      </c>
      <c r="G94" s="13"/>
      <c r="H94" s="10"/>
      <c r="I94" s="55"/>
      <c r="J94" s="20"/>
      <c r="K94" s="157"/>
    </row>
    <row r="95" spans="1:11" ht="13.5" thickBot="1">
      <c r="A95" s="12"/>
      <c r="B95" s="14"/>
      <c r="C95" s="15">
        <v>8</v>
      </c>
      <c r="D95" s="14" t="s">
        <v>9</v>
      </c>
      <c r="E95" s="70">
        <v>180972</v>
      </c>
      <c r="F95" s="66">
        <v>196571</v>
      </c>
      <c r="G95" s="16"/>
      <c r="H95" s="10"/>
      <c r="I95" s="38"/>
      <c r="J95" s="20"/>
      <c r="K95" s="157"/>
    </row>
    <row r="96" spans="1:11" ht="13.5" thickBot="1">
      <c r="A96" s="19" t="s">
        <v>11</v>
      </c>
      <c r="B96" s="18" t="s">
        <v>10</v>
      </c>
      <c r="C96" s="19" t="s">
        <v>11</v>
      </c>
      <c r="D96" s="8" t="s">
        <v>11</v>
      </c>
      <c r="E96" s="72">
        <f>SUM(E90:E95)</f>
        <v>166029884</v>
      </c>
      <c r="F96" s="29">
        <f>SUM(F90:F95)</f>
        <v>177610217</v>
      </c>
      <c r="G96" s="40">
        <f>SUM(G90:G95)</f>
        <v>1654856</v>
      </c>
      <c r="H96" s="29">
        <f>SUM(H90:H95)</f>
        <v>2139286</v>
      </c>
      <c r="I96" s="78">
        <f>SUM(I90:I95)</f>
        <v>30058607</v>
      </c>
      <c r="J96" s="7" t="s">
        <v>11</v>
      </c>
      <c r="K96" s="1"/>
    </row>
    <row r="97" spans="1:255" ht="18.75" customHeight="1" thickBot="1">
      <c r="A97" s="37">
        <v>13</v>
      </c>
      <c r="B97" s="80" t="s">
        <v>29</v>
      </c>
      <c r="C97" s="159"/>
      <c r="D97" s="22">
        <v>50567</v>
      </c>
      <c r="E97" s="105">
        <v>50567000</v>
      </c>
      <c r="F97" s="66">
        <v>50567000</v>
      </c>
      <c r="G97" s="33"/>
      <c r="H97" s="160"/>
      <c r="I97" s="33"/>
      <c r="J97" s="22"/>
      <c r="K97" s="1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19"/>
      <c r="ES97" s="119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19"/>
      <c r="FI97" s="119"/>
      <c r="FJ97" s="119"/>
      <c r="FK97" s="119"/>
      <c r="FL97" s="119"/>
      <c r="FM97" s="119"/>
      <c r="FN97" s="119"/>
      <c r="FO97" s="119"/>
      <c r="FP97" s="119"/>
      <c r="FQ97" s="119"/>
      <c r="FR97" s="119"/>
      <c r="FS97" s="119"/>
      <c r="FT97" s="119"/>
      <c r="FU97" s="119"/>
      <c r="FV97" s="119"/>
      <c r="FW97" s="119"/>
      <c r="FX97" s="119"/>
      <c r="FY97" s="119"/>
      <c r="FZ97" s="119"/>
      <c r="GA97" s="119"/>
      <c r="GB97" s="119"/>
      <c r="GC97" s="119"/>
      <c r="GD97" s="119"/>
      <c r="GE97" s="119"/>
      <c r="GF97" s="119"/>
      <c r="GG97" s="119"/>
      <c r="GH97" s="119"/>
      <c r="GI97" s="119"/>
      <c r="GJ97" s="119"/>
      <c r="GK97" s="119"/>
      <c r="GL97" s="119"/>
      <c r="GM97" s="119"/>
      <c r="GN97" s="119"/>
      <c r="GO97" s="119"/>
      <c r="GP97" s="119"/>
      <c r="GQ97" s="119"/>
      <c r="GR97" s="119"/>
      <c r="GS97" s="119"/>
      <c r="GT97" s="119"/>
      <c r="GU97" s="119"/>
      <c r="GV97" s="119"/>
      <c r="GW97" s="119"/>
      <c r="GX97" s="119"/>
      <c r="GY97" s="119"/>
      <c r="GZ97" s="119"/>
      <c r="HA97" s="119"/>
      <c r="HB97" s="119"/>
      <c r="HC97" s="119"/>
      <c r="HD97" s="119"/>
      <c r="HE97" s="119"/>
      <c r="HF97" s="119"/>
      <c r="HG97" s="119"/>
      <c r="HH97" s="119"/>
      <c r="HI97" s="119"/>
      <c r="HJ97" s="119"/>
      <c r="HK97" s="119"/>
      <c r="HL97" s="119"/>
      <c r="HM97" s="119"/>
      <c r="HN97" s="119"/>
      <c r="HO97" s="119"/>
      <c r="HP97" s="119"/>
      <c r="HQ97" s="119"/>
      <c r="HR97" s="119"/>
      <c r="HS97" s="119"/>
      <c r="HT97" s="119"/>
      <c r="HU97" s="119"/>
      <c r="HV97" s="119"/>
      <c r="HW97" s="119"/>
      <c r="HX97" s="119"/>
      <c r="HY97" s="119"/>
      <c r="HZ97" s="119"/>
      <c r="IA97" s="119"/>
      <c r="IB97" s="119"/>
      <c r="IC97" s="119"/>
      <c r="ID97" s="119"/>
      <c r="IE97" s="119"/>
      <c r="IF97" s="119"/>
      <c r="IG97" s="119"/>
      <c r="IH97" s="119"/>
      <c r="II97" s="119"/>
      <c r="IJ97" s="119"/>
      <c r="IK97" s="119"/>
      <c r="IL97" s="119"/>
      <c r="IM97" s="119"/>
      <c r="IN97" s="119"/>
      <c r="IO97" s="119"/>
      <c r="IP97" s="119"/>
      <c r="IQ97" s="119"/>
      <c r="IR97" s="119"/>
      <c r="IS97" s="119"/>
      <c r="IT97" s="119"/>
      <c r="IU97" s="119"/>
    </row>
    <row r="98" spans="1:11" ht="13.5" thickBot="1">
      <c r="A98" s="19" t="s">
        <v>11</v>
      </c>
      <c r="B98" s="109" t="s">
        <v>10</v>
      </c>
      <c r="C98" s="118" t="s">
        <v>11</v>
      </c>
      <c r="D98" s="19" t="s">
        <v>11</v>
      </c>
      <c r="E98" s="110">
        <f>SUM(E97)</f>
        <v>50567000</v>
      </c>
      <c r="F98" s="29">
        <f>SUM(F97)</f>
        <v>50567000</v>
      </c>
      <c r="G98" s="161" t="s">
        <v>11</v>
      </c>
      <c r="H98" s="162" t="s">
        <v>11</v>
      </c>
      <c r="I98" s="161" t="s">
        <v>11</v>
      </c>
      <c r="J98" s="163" t="s">
        <v>11</v>
      </c>
      <c r="K98" s="1"/>
    </row>
    <row r="99" spans="1:11" ht="18.75" customHeight="1" thickBot="1">
      <c r="A99" s="37">
        <v>14</v>
      </c>
      <c r="B99" s="80" t="s">
        <v>30</v>
      </c>
      <c r="C99" s="159"/>
      <c r="D99" s="22">
        <v>44000</v>
      </c>
      <c r="E99" s="105">
        <v>22000000</v>
      </c>
      <c r="F99" s="66">
        <v>22000000</v>
      </c>
      <c r="G99" s="164"/>
      <c r="H99" s="165"/>
      <c r="I99" s="164"/>
      <c r="J99" s="166"/>
      <c r="K99" s="1"/>
    </row>
    <row r="100" spans="1:11" ht="13.5" thickBot="1">
      <c r="A100" s="19" t="s">
        <v>11</v>
      </c>
      <c r="B100" s="109" t="s">
        <v>10</v>
      </c>
      <c r="C100" s="8" t="s">
        <v>11</v>
      </c>
      <c r="D100" s="19" t="s">
        <v>11</v>
      </c>
      <c r="E100" s="72">
        <f>SUM(E99)</f>
        <v>22000000</v>
      </c>
      <c r="F100" s="29">
        <f>SUM(F99)</f>
        <v>22000000</v>
      </c>
      <c r="G100" s="161" t="s">
        <v>11</v>
      </c>
      <c r="H100" s="162" t="s">
        <v>11</v>
      </c>
      <c r="I100" s="161" t="s">
        <v>11</v>
      </c>
      <c r="J100" s="163" t="s">
        <v>11</v>
      </c>
      <c r="K100" s="1"/>
    </row>
    <row r="101" spans="1:255" ht="18.75" customHeight="1" thickBot="1">
      <c r="A101" s="37">
        <v>15</v>
      </c>
      <c r="B101" s="80" t="s">
        <v>56</v>
      </c>
      <c r="C101" s="159"/>
      <c r="D101" s="22">
        <v>150</v>
      </c>
      <c r="E101" s="105">
        <v>15000</v>
      </c>
      <c r="F101" s="66">
        <v>15000</v>
      </c>
      <c r="G101" s="167"/>
      <c r="H101" s="168"/>
      <c r="I101" s="167"/>
      <c r="J101" s="166"/>
      <c r="K101" s="1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19"/>
      <c r="IO101" s="119"/>
      <c r="IP101" s="119"/>
      <c r="IQ101" s="119"/>
      <c r="IR101" s="119"/>
      <c r="IS101" s="119"/>
      <c r="IT101" s="119"/>
      <c r="IU101" s="119"/>
    </row>
    <row r="102" spans="1:11" ht="13.5" thickBot="1">
      <c r="A102" s="19" t="s">
        <v>11</v>
      </c>
      <c r="B102" s="109" t="s">
        <v>10</v>
      </c>
      <c r="C102" s="118" t="s">
        <v>11</v>
      </c>
      <c r="D102" s="19" t="s">
        <v>11</v>
      </c>
      <c r="E102" s="110">
        <f>SUM(E101)</f>
        <v>15000</v>
      </c>
      <c r="F102" s="29">
        <f>SUM(F101)</f>
        <v>15000</v>
      </c>
      <c r="G102" s="161" t="s">
        <v>11</v>
      </c>
      <c r="H102" s="162" t="s">
        <v>11</v>
      </c>
      <c r="I102" s="161" t="s">
        <v>11</v>
      </c>
      <c r="J102" s="163" t="s">
        <v>11</v>
      </c>
      <c r="K102" s="1"/>
    </row>
    <row r="103" spans="1:11" ht="18.75" customHeight="1" thickBot="1">
      <c r="A103" s="37">
        <v>16</v>
      </c>
      <c r="B103" s="80" t="s">
        <v>57</v>
      </c>
      <c r="C103" s="159"/>
      <c r="D103" s="22">
        <v>4</v>
      </c>
      <c r="E103" s="105">
        <v>2000</v>
      </c>
      <c r="F103" s="66">
        <v>2000</v>
      </c>
      <c r="G103" s="164"/>
      <c r="H103" s="165"/>
      <c r="I103" s="164"/>
      <c r="J103" s="166"/>
      <c r="K103" s="1"/>
    </row>
    <row r="104" spans="1:11" ht="13.5" thickBot="1">
      <c r="A104" s="19" t="s">
        <v>11</v>
      </c>
      <c r="B104" s="109" t="s">
        <v>10</v>
      </c>
      <c r="C104" s="8" t="s">
        <v>11</v>
      </c>
      <c r="D104" s="19" t="s">
        <v>11</v>
      </c>
      <c r="E104" s="72">
        <f>SUM(E103)</f>
        <v>2000</v>
      </c>
      <c r="F104" s="29">
        <f>SUM(F103)</f>
        <v>2000</v>
      </c>
      <c r="G104" s="161" t="s">
        <v>11</v>
      </c>
      <c r="H104" s="162" t="s">
        <v>11</v>
      </c>
      <c r="I104" s="161" t="s">
        <v>11</v>
      </c>
      <c r="J104" s="163" t="s">
        <v>11</v>
      </c>
      <c r="K104" s="1"/>
    </row>
    <row r="105" spans="1:11" ht="25.5" customHeight="1" thickBot="1">
      <c r="A105" s="182" t="s">
        <v>44</v>
      </c>
      <c r="B105" s="183"/>
      <c r="C105" s="183"/>
      <c r="D105" s="184"/>
      <c r="E105" s="30">
        <f>SUM(E22,E31,E38,E41,E47,E51,E58,E68,E74,E82,E83,E89,E96,E98,E100,E102,E104)</f>
        <v>345441225</v>
      </c>
      <c r="F105" s="31">
        <f>SUM(F22,F31,F38,F41,F47,F51,F58,F68,F74,F82,F83,F89,F96,F98,F100,F102,F104)</f>
        <v>337679804</v>
      </c>
      <c r="G105" s="30">
        <f>SUM(G22,G31,G38,G41,G47,G51,G58,G68,G74,G82,G83,G89,G96,G98,G100,G102,G104)</f>
        <v>10029416</v>
      </c>
      <c r="H105" s="31">
        <f>SUM(H22,H31,H38,H41,H47,H51,H58,H68,H74,H82,H83,H89,H96,H98,H100,H102,H104)</f>
        <v>13331308</v>
      </c>
      <c r="I105" s="30">
        <f>SUM(I22,I31,I38,I41,I47,I51,I58,I68,I74,I82,I89,I96,I98,I100,I102,I104)</f>
        <v>54505012</v>
      </c>
      <c r="J105" s="41">
        <f>SUM(J22,J31,J38,J41,J47,J51,J58,J68,J74,J82,J83,J89,J96,J98,J100,J102,J104)</f>
        <v>1822688</v>
      </c>
      <c r="K105" s="1"/>
    </row>
    <row r="106" spans="1:11" ht="12.75" customHeight="1">
      <c r="A106" s="42"/>
      <c r="B106" s="42"/>
      <c r="C106" s="42"/>
      <c r="D106" s="42"/>
      <c r="E106" s="43"/>
      <c r="F106" s="43"/>
      <c r="G106" s="179" t="s">
        <v>60</v>
      </c>
      <c r="H106" s="180"/>
      <c r="I106" s="181"/>
      <c r="J106" s="43"/>
      <c r="K106" s="14"/>
    </row>
    <row r="107" spans="5:11" ht="12.75">
      <c r="E107" s="75"/>
      <c r="F107" s="75"/>
      <c r="G107" s="48" t="s">
        <v>58</v>
      </c>
      <c r="H107" s="169"/>
      <c r="I107" s="49">
        <f>SUM(I16:I19,I21,I23:I24,I26,I28,I32,I34,I35,I36,I37,I39:I40,I43,I44,I45,I46,I49,I52,I55:I57,I69,I76,I78,I81,I84,I86,I90)</f>
        <v>17930606</v>
      </c>
      <c r="J107" s="75"/>
      <c r="K107" s="44"/>
    </row>
    <row r="108" spans="7:11" ht="12.75">
      <c r="G108" s="50" t="s">
        <v>59</v>
      </c>
      <c r="H108" s="169"/>
      <c r="I108" s="51">
        <f>SUM(I20,I25,I29,I50,I64,I70,I77,I85,I91:I93)</f>
        <v>36574406</v>
      </c>
      <c r="K108" s="45"/>
    </row>
    <row r="110" ht="12.75">
      <c r="I110" s="75"/>
    </row>
    <row r="111" spans="7:8" ht="12.75">
      <c r="G111" s="62"/>
      <c r="H111" s="62"/>
    </row>
    <row r="120" spans="1:7" ht="12.75">
      <c r="A120" s="14"/>
      <c r="B120" s="33"/>
      <c r="D120" s="11"/>
      <c r="E120" s="1"/>
      <c r="F120" s="1"/>
      <c r="G120" s="1"/>
    </row>
    <row r="121" spans="1:7" ht="12.75">
      <c r="A121" s="33"/>
      <c r="B121" s="33"/>
      <c r="D121" s="34"/>
      <c r="E121" s="52"/>
      <c r="F121" s="52"/>
      <c r="G121" s="1"/>
    </row>
    <row r="122" spans="1:7" ht="12.75">
      <c r="A122" s="14"/>
      <c r="B122" s="33"/>
      <c r="D122" s="34"/>
      <c r="E122" s="52"/>
      <c r="F122" s="52"/>
      <c r="G122" s="1"/>
    </row>
    <row r="123" spans="1:7" ht="12.75">
      <c r="A123" s="14"/>
      <c r="B123" s="33"/>
      <c r="D123" s="34"/>
      <c r="E123" s="52"/>
      <c r="F123" s="52"/>
      <c r="G123" s="1"/>
    </row>
    <row r="124" spans="1:7" ht="12.75">
      <c r="A124" s="14"/>
      <c r="B124" s="33"/>
      <c r="D124" s="34"/>
      <c r="E124" s="52"/>
      <c r="F124" s="52"/>
      <c r="G124" s="1"/>
    </row>
    <row r="125" spans="1:7" ht="12.75">
      <c r="A125" s="14"/>
      <c r="B125" s="33"/>
      <c r="D125" s="34"/>
      <c r="E125" s="52"/>
      <c r="F125" s="52"/>
      <c r="G125" s="1"/>
    </row>
    <row r="126" spans="1:7" ht="12.75">
      <c r="A126" s="14"/>
      <c r="B126" s="33"/>
      <c r="D126" s="34"/>
      <c r="E126" s="52"/>
      <c r="F126" s="52"/>
      <c r="G126" s="1"/>
    </row>
    <row r="127" spans="1:7" ht="12.75">
      <c r="A127" s="33"/>
      <c r="B127" s="33"/>
      <c r="D127" s="32"/>
      <c r="E127" s="52"/>
      <c r="F127" s="52"/>
      <c r="G127" s="1"/>
    </row>
    <row r="128" spans="1:7" ht="12.75">
      <c r="A128" s="14"/>
      <c r="B128" s="33"/>
      <c r="D128" s="34"/>
      <c r="E128" s="52"/>
      <c r="F128" s="52"/>
      <c r="G128" s="1"/>
    </row>
    <row r="129" spans="4:6" ht="12.75">
      <c r="D129" s="35"/>
      <c r="E129" s="35"/>
      <c r="F129" s="75"/>
    </row>
    <row r="130" spans="4:6" ht="12.75">
      <c r="D130" s="53"/>
      <c r="E130" s="53"/>
      <c r="F130" s="75"/>
    </row>
    <row r="131" spans="4:6" ht="12.75">
      <c r="D131" s="75"/>
      <c r="E131" s="75"/>
      <c r="F131" s="75"/>
    </row>
  </sheetData>
  <mergeCells count="14">
    <mergeCell ref="G106:I106"/>
    <mergeCell ref="A105:D105"/>
    <mergeCell ref="G12:H12"/>
    <mergeCell ref="E14:J14"/>
    <mergeCell ref="B12:B14"/>
    <mergeCell ref="C12:C14"/>
    <mergeCell ref="D12:D14"/>
    <mergeCell ref="A12:A14"/>
    <mergeCell ref="H4:J4"/>
    <mergeCell ref="A10:J10"/>
    <mergeCell ref="E12:E13"/>
    <mergeCell ref="F12:F13"/>
    <mergeCell ref="I12:I13"/>
    <mergeCell ref="J12:J13"/>
  </mergeCells>
  <printOptions/>
  <pageMargins left="0.1968503937007874" right="0.2362204724409449" top="0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9" sqref="D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Łomży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Finansowy</dc:creator>
  <cp:keywords/>
  <dc:description/>
  <cp:lastModifiedBy>x</cp:lastModifiedBy>
  <cp:lastPrinted>2004-11-10T12:35:57Z</cp:lastPrinted>
  <dcterms:created xsi:type="dcterms:W3CDTF">2002-11-19T15:32:04Z</dcterms:created>
  <dcterms:modified xsi:type="dcterms:W3CDTF">2004-11-19T13:16:12Z</dcterms:modified>
  <cp:category/>
  <cp:version/>
  <cp:contentType/>
  <cp:contentStatus/>
</cp:coreProperties>
</file>