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7" sheetId="1" r:id="rId1"/>
  </sheets>
  <definedNames>
    <definedName name="_xlnm.Print_Area" localSheetId="0">'zał.Nr7'!$A$2:$I$80</definedName>
  </definedNames>
  <calcPr fullCalcOnLoad="1"/>
</workbook>
</file>

<file path=xl/sharedStrings.xml><?xml version="1.0" encoding="utf-8"?>
<sst xmlns="http://schemas.openxmlformats.org/spreadsheetml/2006/main" count="116" uniqueCount="88">
  <si>
    <t>Rozdział</t>
  </si>
  <si>
    <t>PROJEKT  DOTACJI  na 2004 rok   dla jednostek niepublicznych</t>
  </si>
  <si>
    <t>L.p</t>
  </si>
  <si>
    <t>Nazwa jednostki</t>
  </si>
  <si>
    <t>Podmiot prowadzący</t>
  </si>
  <si>
    <t>% dotacji</t>
  </si>
  <si>
    <t>Uwagi</t>
  </si>
  <si>
    <t>DZIAŁ 801 - OŚWIATA I WYCHOWANIE</t>
  </si>
  <si>
    <t>1.</t>
  </si>
  <si>
    <t>Społeczna Szkoła Podstawowa w Łomży ul.Rybaki 14</t>
  </si>
  <si>
    <t>Komisja  Miedzyzakładowa Pracowników Oświaty                                                                                      i Wychowania NSZZ "Solidarność" Nr 1695                                                                                                 18-400  Łomża</t>
  </si>
  <si>
    <t>Zgromadzenie Sióstr Służek Naj.Maryi Panny                                                                               Niepokalanej w Łomży ul.Radziecka 4</t>
  </si>
  <si>
    <t>Niepubliczne Przedszkole "Mały Artysta"                                     w Łomży ul.Woj.Polskiego 29a</t>
  </si>
  <si>
    <t xml:space="preserve">Gimnazjum                                                  ul.Wojska Polskiego 161 </t>
  </si>
  <si>
    <t>Zakład Doskonalenia Zawodowego                                                                                                    ul.Wojska Polskiego 161 18-402 Łomża</t>
  </si>
  <si>
    <t>Gimnazjum                                                            ul.Woj.Polskiego 113</t>
  </si>
  <si>
    <t>Szkoła Wyższa im.B.Jańskiego                                                                                                         z siedzibą w Warszawie                                                                                                                     ul.Chełmska 21A 00-724 Warszawa</t>
  </si>
  <si>
    <t>Katolickie LO im.Kard.Stefana Wyszyńskiego /szkoła niepubliczna/</t>
  </si>
  <si>
    <t>Katolickie LO im.Kard.Stefana Wyszyńskiego /szkoła publiczna/</t>
  </si>
  <si>
    <t>Liceum profilowane                                               ul. W.Polskiego 113</t>
  </si>
  <si>
    <t>Zasadnicza Szkoła Zawodowa (dzienna)</t>
  </si>
  <si>
    <t xml:space="preserve">Publiczna Zasadnicza Szkoła Zawodowa </t>
  </si>
  <si>
    <t>Policealne Studium Informatyczne ul.Polowa 45</t>
  </si>
  <si>
    <t xml:space="preserve">Pomaturalne i Policealne Studium Rachunkowości ul.Mickiewicza 6 </t>
  </si>
  <si>
    <t>Liceum Ekonomiczne d/dorosłych  ul.Senatorska 13</t>
  </si>
  <si>
    <t>Policealna Szkoła Medyczna                                         ul.Stacha Konwy 11</t>
  </si>
  <si>
    <t>Liceum Handlowe d/dorosłych       ul.Dworna 22</t>
  </si>
  <si>
    <t>Liceum Ekonomiczne d/dorosłych         ul.Dworna 22</t>
  </si>
  <si>
    <t>Szkoła Policealna                                                                 ul.Dworna 22</t>
  </si>
  <si>
    <t xml:space="preserve">Technikum d/dorosłych                                                               ul.Dworna 22 </t>
  </si>
  <si>
    <t>PODMIOT PROWADZĄCY</t>
  </si>
  <si>
    <t>DZIAŁ 854 - EDUKACYJNA OPIEKA WYCHOWAWCZA</t>
  </si>
  <si>
    <t>Katolicka Bursa d/Młodz.Męskiej                                                                                                               ul.Jana Pawła II</t>
  </si>
  <si>
    <t>Łomżyńska Kuria Diecezjalna                                 18-400 Łomża ul.Sadowa 3</t>
  </si>
  <si>
    <t>O G Ó Ł E M    rozdz.854</t>
  </si>
  <si>
    <t>Niepubliczne Przedszkole Katolickie                                                                                     Zgromadzenia Sióstr Służek                                                                                                              Naj.Maryi Panny Niepokalanej                                                                                                                                          w Łomży  ul.Radziecka 4</t>
  </si>
  <si>
    <t>R a z e m: rozdz. 80104</t>
  </si>
  <si>
    <t>R a z e m: rozdz. 80110</t>
  </si>
  <si>
    <t>R a z e m: rozdz. 80120</t>
  </si>
  <si>
    <t>R a z e m: rozdz. 80130</t>
  </si>
  <si>
    <t>O G Ó Ł E M: dział 801</t>
  </si>
  <si>
    <t>Łomżyńska Rada Federacji Stowarzyszeń                                                                                                   Naukowo Technicznych NOT                                                                                                                        w Łomży ul.Polowa 45</t>
  </si>
  <si>
    <t xml:space="preserve">Towarzystwo Wiedzy Powszechnej                                                                                                    Zarząd Oddziału Regionalnego w Łomży                                                                                                                ul.Konstytucji 3 Maja 2/12 </t>
  </si>
  <si>
    <t>Społeczne Stowarzyszenie Prasoznawcze                                                                              "STOPKA" w Łomży ul.Piłsudskiego 83</t>
  </si>
  <si>
    <t>Stowarzysz.Wspierania Edukacji  i Rynku Pracy                                                                                       w Łomży ul.Woj.Polskiego 113</t>
  </si>
  <si>
    <t>Stowarzysz.Wspierania Edukacji  i Rynku Pracy                                                                                    w Łomży ul.Woj.Polskiego 113</t>
  </si>
  <si>
    <t>Lech Mierzejewski                                                                                                                                   18-400 Łomża ul.Długa 4</t>
  </si>
  <si>
    <t>Stowarzysz.Wspierania Edukacji  i Rynku Pracy                                                                                        w Łomży ul.Woj.Polskiego 113</t>
  </si>
  <si>
    <t>Stowarzysz.Wspierania Edukacji  i Rynku Pracy                                                                                              w Łomży ul.Woj.Polskiego 113</t>
  </si>
  <si>
    <t>Niepubliczne Przedszkole                                                                                                                           "Wesołe Słoneczko"                                                                                                                                    w Łomży ul.Spółdzielcza 74</t>
  </si>
  <si>
    <t>do Zarządzenia Prezydenta</t>
  </si>
  <si>
    <t>Policealne Studium Farmaceutyczne                                                                                                                                                                     w Łomży ul.Piłsudskiego 83</t>
  </si>
  <si>
    <t>Załącznik Nr 7</t>
  </si>
  <si>
    <t>Kwota dotacji na 2005</t>
  </si>
  <si>
    <t>Liceum Ogólnokształcące im.B.Jańskiego w Łomży ul.Krzywe Koło 9</t>
  </si>
  <si>
    <t>Gimnazjum im.Bogdana Jańskiego                                                                                                                                         ul.Krzywe Koło 9 w Łomży</t>
  </si>
  <si>
    <t>III Liceum Ogólnokształcące dla Dorosłych w Łomży ul.Al.Legionów 49</t>
  </si>
  <si>
    <t>IV Uzupełniające  Liceum Ogólnokształcące dla Dorosłych/zaoczne/ w Łomży ul.Al.Legionów 49</t>
  </si>
  <si>
    <t>Małgorzata Rogalska                                                                                                             Łomża ul.Słowackiego 8/37 18-400 Łomża</t>
  </si>
  <si>
    <t>Łomżyńska Kuria Diecezjalna                                                                                                                                                                                                                    ul.Sadowa 3 18-400 Łomża</t>
  </si>
  <si>
    <t>Katolickie Gimnazjum im. Kardynała Stefana Wyszyńskiego/niepubliczna</t>
  </si>
  <si>
    <t>Katolickie Gimnazjum im. Kardynała Stefana Wyszyńskiego/publiczna</t>
  </si>
  <si>
    <t>Społeczno Oświatowe Stowarzyszenie Pomocy                                                                            Pokrzywdzonym i Niepełnosprawnym                                                                                        "EDUKATOR" w Łomży                                                                                                                            ul.Wojska Polskiego 29 A</t>
  </si>
  <si>
    <t>II LO d/dorosłych                                                              ul. W.Polskiego 113</t>
  </si>
  <si>
    <t>II Uzupełniające LO d/dorosłych                                                              ul. W.Polskiego 113</t>
  </si>
  <si>
    <t>Uzupełniające  LO d)dorosłych ul.Woj.Polskiego 161</t>
  </si>
  <si>
    <t>technik mechanik</t>
  </si>
  <si>
    <t>technik elektryk</t>
  </si>
  <si>
    <t>technik żywienia i gospodarstwa domowego</t>
  </si>
  <si>
    <t>technik technologii żywienia</t>
  </si>
  <si>
    <t>technik usług fryzjerskich</t>
  </si>
  <si>
    <t xml:space="preserve">III Uzupełniające LO d/dorosłych                                                              </t>
  </si>
  <si>
    <t>Centrum Szkoleń Specjalistycznych "VIP" w Warszawie</t>
  </si>
  <si>
    <t xml:space="preserve">Kwota na 1 ucznia w szkole publ.tego samego typu </t>
  </si>
  <si>
    <t>Policealne Studium Zawodowe Ochrony Osób i Mienia "VIP" w Łomży ul.Stacha Konwy 11</t>
  </si>
  <si>
    <t>Ilość uczniów na 30.09.04 wg SO/wnioski/</t>
  </si>
  <si>
    <t>2766/osb.+5 532/ 2os.niepełnospr.</t>
  </si>
  <si>
    <t>standard/ osobę gdzie jest realizowany obowiązek szkolny    - 2 766 zł</t>
  </si>
  <si>
    <t>standard/ osobę  w szkołach publicznych dla dorosłych - 0,7 = 1 936 zł</t>
  </si>
  <si>
    <t>standard/ osobę  w szkołach niepublicznych dla dorosłych - 0,35 = 968 zł</t>
  </si>
  <si>
    <t>przedszkola publiczne/1 osobę przyjęto kwotę 3 760 zł</t>
  </si>
  <si>
    <t>przedszkola niepubliczne/1 osobę przyjęto 75% x 3 760 zł = 2 820zł</t>
  </si>
  <si>
    <t>4.11.2004r</t>
  </si>
  <si>
    <t xml:space="preserve">Technikum Uzupełniające d/dorosłych </t>
  </si>
  <si>
    <t>DOTACJA  na 2005 rok   dla szkół  i placówek publicznych i niepublicznych</t>
  </si>
  <si>
    <t>prowadzonych przez osoby prawne i fizyczne</t>
  </si>
  <si>
    <t>Miasta Łomży Nr 216/04</t>
  </si>
  <si>
    <t>z dnia 12 listopada 2004r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</si>
</sst>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5.375" style="27" customWidth="1"/>
    <col min="2" max="2" width="8.75390625" style="27" customWidth="1"/>
    <col min="3" max="3" width="34.375" style="27" customWidth="1"/>
    <col min="4" max="4" width="41.75390625" style="27" customWidth="1"/>
    <col min="5" max="5" width="7.25390625" style="27" customWidth="1"/>
    <col min="6" max="7" width="13.625" style="33" customWidth="1"/>
    <col min="8" max="8" width="10.375" style="27" customWidth="1"/>
    <col min="9" max="9" width="11.125" style="27" customWidth="1"/>
    <col min="10" max="16384" width="9.125" style="27" customWidth="1"/>
  </cols>
  <sheetData>
    <row r="1" ht="12.75">
      <c r="C1" s="32"/>
    </row>
    <row r="2" spans="3:7" ht="15">
      <c r="C2" s="32"/>
      <c r="G2" s="34" t="s">
        <v>52</v>
      </c>
    </row>
    <row r="3" ht="15">
      <c r="G3" s="34" t="s">
        <v>50</v>
      </c>
    </row>
    <row r="4" ht="15">
      <c r="G4" s="34" t="s">
        <v>86</v>
      </c>
    </row>
    <row r="5" ht="12.75">
      <c r="G5" s="27" t="s">
        <v>87</v>
      </c>
    </row>
    <row r="6" ht="15">
      <c r="H6" s="34"/>
    </row>
    <row r="7" ht="13.5" customHeight="1"/>
    <row r="8" spans="1:9" ht="18">
      <c r="A8" s="54" t="s">
        <v>84</v>
      </c>
      <c r="B8" s="54"/>
      <c r="C8" s="54"/>
      <c r="D8" s="54"/>
      <c r="E8" s="54"/>
      <c r="F8" s="54"/>
      <c r="G8" s="54"/>
      <c r="H8" s="54"/>
      <c r="I8" s="54"/>
    </row>
    <row r="9" spans="1:9" ht="18">
      <c r="A9" s="54" t="s">
        <v>85</v>
      </c>
      <c r="B9" s="54"/>
      <c r="C9" s="54"/>
      <c r="D9" s="54"/>
      <c r="E9" s="54"/>
      <c r="F9" s="54"/>
      <c r="G9" s="54"/>
      <c r="H9" s="54"/>
      <c r="I9" s="54"/>
    </row>
    <row r="10" spans="1:7" ht="15.75">
      <c r="A10" s="1"/>
      <c r="B10" s="1"/>
      <c r="C10" s="1"/>
      <c r="D10" s="2"/>
      <c r="E10" s="2"/>
      <c r="F10" s="23"/>
      <c r="G10" s="23"/>
    </row>
    <row r="11" spans="1:9" ht="44.25" customHeight="1">
      <c r="A11" s="48" t="s">
        <v>2</v>
      </c>
      <c r="B11" s="48" t="s">
        <v>0</v>
      </c>
      <c r="C11" s="61" t="s">
        <v>3</v>
      </c>
      <c r="D11" s="48" t="s">
        <v>4</v>
      </c>
      <c r="E11" s="62" t="s">
        <v>5</v>
      </c>
      <c r="F11" s="62" t="s">
        <v>53</v>
      </c>
      <c r="G11" s="51" t="s">
        <v>75</v>
      </c>
      <c r="H11" s="62" t="s">
        <v>73</v>
      </c>
      <c r="I11" s="49" t="s">
        <v>6</v>
      </c>
    </row>
    <row r="12" spans="1:9" ht="21" customHeight="1">
      <c r="A12" s="48"/>
      <c r="B12" s="48"/>
      <c r="C12" s="61"/>
      <c r="D12" s="48"/>
      <c r="E12" s="62"/>
      <c r="F12" s="62"/>
      <c r="G12" s="52"/>
      <c r="H12" s="62"/>
      <c r="I12" s="49"/>
    </row>
    <row r="13" spans="1:9" ht="12.75">
      <c r="A13" s="5">
        <v>1</v>
      </c>
      <c r="B13" s="5">
        <v>2</v>
      </c>
      <c r="C13" s="6">
        <v>4</v>
      </c>
      <c r="D13" s="6">
        <v>5</v>
      </c>
      <c r="E13" s="5">
        <v>6</v>
      </c>
      <c r="F13" s="6">
        <v>7</v>
      </c>
      <c r="G13" s="5">
        <v>8</v>
      </c>
      <c r="H13" s="7">
        <v>9</v>
      </c>
      <c r="I13" s="5">
        <v>10</v>
      </c>
    </row>
    <row r="14" spans="1:9" ht="15.75">
      <c r="A14" s="8"/>
      <c r="B14" s="50" t="s">
        <v>7</v>
      </c>
      <c r="C14" s="50"/>
      <c r="D14" s="50"/>
      <c r="E14" s="31"/>
      <c r="F14" s="35"/>
      <c r="G14" s="35"/>
      <c r="H14" s="31"/>
      <c r="I14" s="31"/>
    </row>
    <row r="15" spans="1:9" ht="56.25" customHeight="1">
      <c r="A15" s="9" t="s">
        <v>8</v>
      </c>
      <c r="B15" s="9">
        <v>80101</v>
      </c>
      <c r="C15" s="10" t="s">
        <v>9</v>
      </c>
      <c r="D15" s="3" t="s">
        <v>10</v>
      </c>
      <c r="E15" s="29">
        <v>1</v>
      </c>
      <c r="F15" s="30">
        <f>G15*H15</f>
        <v>66374</v>
      </c>
      <c r="G15" s="30">
        <v>22</v>
      </c>
      <c r="H15" s="25">
        <v>3017</v>
      </c>
      <c r="I15" s="36" t="s">
        <v>76</v>
      </c>
    </row>
    <row r="16" spans="1:9" ht="36" customHeight="1">
      <c r="A16" s="9">
        <v>2</v>
      </c>
      <c r="B16" s="9">
        <v>80104</v>
      </c>
      <c r="C16" s="10" t="s">
        <v>9</v>
      </c>
      <c r="D16" s="3" t="s">
        <v>10</v>
      </c>
      <c r="E16" s="11">
        <v>0.75</v>
      </c>
      <c r="F16" s="19">
        <f>G16*H16</f>
        <v>11280</v>
      </c>
      <c r="G16" s="24">
        <v>4</v>
      </c>
      <c r="H16" s="25">
        <v>2820</v>
      </c>
      <c r="I16" s="31"/>
    </row>
    <row r="17" spans="1:9" ht="48">
      <c r="A17" s="5">
        <v>3</v>
      </c>
      <c r="B17" s="5">
        <v>80104</v>
      </c>
      <c r="C17" s="10" t="s">
        <v>35</v>
      </c>
      <c r="D17" s="3" t="s">
        <v>11</v>
      </c>
      <c r="E17" s="11">
        <v>0.75</v>
      </c>
      <c r="F17" s="19">
        <f>G17*H17</f>
        <v>293280</v>
      </c>
      <c r="G17" s="24">
        <v>104</v>
      </c>
      <c r="H17" s="25">
        <v>2820</v>
      </c>
      <c r="I17" s="31"/>
    </row>
    <row r="18" spans="1:9" ht="48">
      <c r="A18" s="5">
        <v>4</v>
      </c>
      <c r="B18" s="5">
        <v>80104</v>
      </c>
      <c r="C18" s="10" t="s">
        <v>12</v>
      </c>
      <c r="D18" s="3" t="s">
        <v>62</v>
      </c>
      <c r="E18" s="11">
        <v>0.75</v>
      </c>
      <c r="F18" s="19">
        <f>G18*H18</f>
        <v>448380</v>
      </c>
      <c r="G18" s="24">
        <v>159</v>
      </c>
      <c r="H18" s="25">
        <v>2820</v>
      </c>
      <c r="I18" s="31"/>
    </row>
    <row r="19" spans="1:9" ht="48">
      <c r="A19" s="5">
        <v>5</v>
      </c>
      <c r="B19" s="5">
        <v>80104</v>
      </c>
      <c r="C19" s="10" t="s">
        <v>49</v>
      </c>
      <c r="D19" s="3" t="s">
        <v>62</v>
      </c>
      <c r="E19" s="11">
        <v>0.75</v>
      </c>
      <c r="F19" s="19">
        <f>G19*H19</f>
        <v>425820</v>
      </c>
      <c r="G19" s="24">
        <v>151</v>
      </c>
      <c r="H19" s="25">
        <v>2820</v>
      </c>
      <c r="I19" s="31"/>
    </row>
    <row r="20" spans="1:9" ht="21" customHeight="1">
      <c r="A20" s="37"/>
      <c r="B20" s="37"/>
      <c r="C20" s="38"/>
      <c r="D20" s="37" t="s">
        <v>36</v>
      </c>
      <c r="E20" s="39"/>
      <c r="F20" s="40">
        <f>SUM(F16:F19)</f>
        <v>1178760</v>
      </c>
      <c r="G20" s="40">
        <f>SUM(G16:G19)</f>
        <v>418</v>
      </c>
      <c r="H20" s="25"/>
      <c r="I20" s="31"/>
    </row>
    <row r="21" spans="1:9" ht="34.5" customHeight="1">
      <c r="A21" s="13">
        <v>6</v>
      </c>
      <c r="B21" s="9">
        <v>80110</v>
      </c>
      <c r="C21" s="12" t="s">
        <v>60</v>
      </c>
      <c r="D21" s="3" t="s">
        <v>59</v>
      </c>
      <c r="E21" s="29">
        <v>1</v>
      </c>
      <c r="F21" s="19">
        <f>G21*H21</f>
        <v>110640</v>
      </c>
      <c r="G21" s="24">
        <v>40</v>
      </c>
      <c r="H21" s="25">
        <v>2766</v>
      </c>
      <c r="I21" s="31"/>
    </row>
    <row r="22" spans="1:9" ht="35.25" customHeight="1">
      <c r="A22" s="13">
        <v>7</v>
      </c>
      <c r="B22" s="9">
        <v>80110</v>
      </c>
      <c r="C22" s="12" t="s">
        <v>61</v>
      </c>
      <c r="D22" s="3" t="s">
        <v>59</v>
      </c>
      <c r="E22" s="29">
        <v>1</v>
      </c>
      <c r="F22" s="19">
        <f>G22*H22</f>
        <v>240642</v>
      </c>
      <c r="G22" s="24">
        <v>87</v>
      </c>
      <c r="H22" s="25">
        <v>2766</v>
      </c>
      <c r="I22" s="31"/>
    </row>
    <row r="23" spans="1:9" ht="30" customHeight="1">
      <c r="A23" s="13">
        <v>8</v>
      </c>
      <c r="B23" s="9">
        <v>80110</v>
      </c>
      <c r="C23" s="10" t="s">
        <v>13</v>
      </c>
      <c r="D23" s="3" t="s">
        <v>14</v>
      </c>
      <c r="E23" s="29">
        <v>1</v>
      </c>
      <c r="F23" s="19">
        <f>G23*H23</f>
        <v>71916</v>
      </c>
      <c r="G23" s="24">
        <v>26</v>
      </c>
      <c r="H23" s="25">
        <v>2766</v>
      </c>
      <c r="I23" s="31"/>
    </row>
    <row r="24" spans="1:9" ht="32.25" customHeight="1">
      <c r="A24" s="13">
        <v>9</v>
      </c>
      <c r="B24" s="9">
        <v>80110</v>
      </c>
      <c r="C24" s="10" t="s">
        <v>15</v>
      </c>
      <c r="D24" s="3" t="s">
        <v>48</v>
      </c>
      <c r="E24" s="29">
        <v>1</v>
      </c>
      <c r="F24" s="19">
        <f>G24*H24</f>
        <v>376176</v>
      </c>
      <c r="G24" s="24">
        <v>136</v>
      </c>
      <c r="H24" s="25">
        <v>2766</v>
      </c>
      <c r="I24" s="31"/>
    </row>
    <row r="25" spans="1:9" ht="37.5" customHeight="1">
      <c r="A25" s="13">
        <v>10</v>
      </c>
      <c r="B25" s="9">
        <v>80110</v>
      </c>
      <c r="C25" s="12" t="s">
        <v>55</v>
      </c>
      <c r="D25" s="3" t="s">
        <v>16</v>
      </c>
      <c r="E25" s="29">
        <v>1</v>
      </c>
      <c r="F25" s="19">
        <f>G25*H25</f>
        <v>85746</v>
      </c>
      <c r="G25" s="24">
        <v>31</v>
      </c>
      <c r="H25" s="25">
        <v>2766</v>
      </c>
      <c r="I25" s="31"/>
    </row>
    <row r="26" spans="1:9" ht="24.75" customHeight="1">
      <c r="A26" s="37"/>
      <c r="B26" s="37"/>
      <c r="C26" s="38"/>
      <c r="D26" s="37" t="s">
        <v>37</v>
      </c>
      <c r="E26" s="39"/>
      <c r="F26" s="40">
        <f>SUM(F21:F25)</f>
        <v>885120</v>
      </c>
      <c r="G26" s="40">
        <f>SUM(G21:G25)</f>
        <v>320</v>
      </c>
      <c r="H26" s="25"/>
      <c r="I26" s="31"/>
    </row>
    <row r="27" spans="1:9" ht="40.5" customHeight="1">
      <c r="A27" s="9">
        <v>11</v>
      </c>
      <c r="B27" s="14">
        <v>80120</v>
      </c>
      <c r="C27" s="10" t="s">
        <v>17</v>
      </c>
      <c r="D27" s="3" t="s">
        <v>59</v>
      </c>
      <c r="E27" s="29">
        <v>1</v>
      </c>
      <c r="F27" s="19">
        <f>G27*H27</f>
        <v>22128</v>
      </c>
      <c r="G27" s="24">
        <v>8</v>
      </c>
      <c r="H27" s="25">
        <v>2766</v>
      </c>
      <c r="I27" s="31"/>
    </row>
    <row r="28" spans="1:9" ht="40.5" customHeight="1">
      <c r="A28" s="9">
        <v>12</v>
      </c>
      <c r="B28" s="14">
        <v>80120</v>
      </c>
      <c r="C28" s="10" t="s">
        <v>18</v>
      </c>
      <c r="D28" s="3" t="s">
        <v>59</v>
      </c>
      <c r="E28" s="29">
        <v>1</v>
      </c>
      <c r="F28" s="19">
        <f aca="true" t="shared" si="0" ref="F28:F35">G28*H28</f>
        <v>232344</v>
      </c>
      <c r="G28" s="24">
        <v>84</v>
      </c>
      <c r="H28" s="25">
        <v>2766</v>
      </c>
      <c r="I28" s="31"/>
    </row>
    <row r="29" spans="1:9" ht="40.5" customHeight="1">
      <c r="A29" s="9">
        <v>13</v>
      </c>
      <c r="B29" s="14">
        <v>80120</v>
      </c>
      <c r="C29" s="10" t="s">
        <v>54</v>
      </c>
      <c r="D29" s="3" t="s">
        <v>16</v>
      </c>
      <c r="E29" s="29">
        <v>1</v>
      </c>
      <c r="F29" s="19">
        <f t="shared" si="0"/>
        <v>102342</v>
      </c>
      <c r="G29" s="24">
        <v>37</v>
      </c>
      <c r="H29" s="25">
        <v>2766</v>
      </c>
      <c r="I29" s="31"/>
    </row>
    <row r="30" spans="1:9" ht="36" customHeight="1">
      <c r="A30" s="13">
        <v>14</v>
      </c>
      <c r="B30" s="9">
        <v>80120</v>
      </c>
      <c r="C30" s="10" t="s">
        <v>63</v>
      </c>
      <c r="D30" s="3" t="s">
        <v>47</v>
      </c>
      <c r="E30" s="29">
        <v>0.5</v>
      </c>
      <c r="F30" s="19">
        <f t="shared" si="0"/>
        <v>18392</v>
      </c>
      <c r="G30" s="24">
        <v>19</v>
      </c>
      <c r="H30" s="25">
        <v>968</v>
      </c>
      <c r="I30" s="31"/>
    </row>
    <row r="31" spans="1:9" ht="36" customHeight="1">
      <c r="A31" s="13">
        <v>15</v>
      </c>
      <c r="B31" s="9">
        <v>80120</v>
      </c>
      <c r="C31" s="10" t="s">
        <v>64</v>
      </c>
      <c r="D31" s="3" t="s">
        <v>47</v>
      </c>
      <c r="E31" s="29">
        <v>0.5</v>
      </c>
      <c r="F31" s="19">
        <f t="shared" si="0"/>
        <v>86152</v>
      </c>
      <c r="G31" s="24">
        <v>89</v>
      </c>
      <c r="H31" s="25">
        <v>968</v>
      </c>
      <c r="I31" s="31"/>
    </row>
    <row r="32" spans="1:9" ht="36" customHeight="1">
      <c r="A32" s="9">
        <v>16</v>
      </c>
      <c r="B32" s="14">
        <v>80120</v>
      </c>
      <c r="C32" s="10" t="s">
        <v>65</v>
      </c>
      <c r="D32" s="3" t="s">
        <v>14</v>
      </c>
      <c r="E32" s="29">
        <v>0.5</v>
      </c>
      <c r="F32" s="19">
        <f t="shared" si="0"/>
        <v>35816</v>
      </c>
      <c r="G32" s="24">
        <v>37</v>
      </c>
      <c r="H32" s="25">
        <v>968</v>
      </c>
      <c r="I32" s="31"/>
    </row>
    <row r="33" spans="1:9" ht="34.5" customHeight="1">
      <c r="A33" s="9">
        <v>17</v>
      </c>
      <c r="B33" s="14">
        <v>80120</v>
      </c>
      <c r="C33" s="10" t="s">
        <v>56</v>
      </c>
      <c r="D33" s="3" t="s">
        <v>46</v>
      </c>
      <c r="E33" s="29">
        <v>0.5</v>
      </c>
      <c r="F33" s="19">
        <f t="shared" si="0"/>
        <v>20328</v>
      </c>
      <c r="G33" s="24">
        <v>21</v>
      </c>
      <c r="H33" s="25">
        <v>968</v>
      </c>
      <c r="I33" s="31"/>
    </row>
    <row r="34" spans="1:9" ht="34.5" customHeight="1">
      <c r="A34" s="9">
        <v>18</v>
      </c>
      <c r="B34" s="14">
        <v>80120</v>
      </c>
      <c r="C34" s="10" t="s">
        <v>57</v>
      </c>
      <c r="D34" s="3" t="s">
        <v>46</v>
      </c>
      <c r="E34" s="29">
        <v>0.5</v>
      </c>
      <c r="F34" s="19">
        <f t="shared" si="0"/>
        <v>57112</v>
      </c>
      <c r="G34" s="24">
        <v>59</v>
      </c>
      <c r="H34" s="25">
        <v>968</v>
      </c>
      <c r="I34" s="31"/>
    </row>
    <row r="35" spans="1:9" ht="52.5" customHeight="1">
      <c r="A35" s="9">
        <v>19</v>
      </c>
      <c r="B35" s="14">
        <v>80120</v>
      </c>
      <c r="C35" s="10" t="s">
        <v>71</v>
      </c>
      <c r="D35" s="3" t="s">
        <v>62</v>
      </c>
      <c r="E35" s="29">
        <v>0.5</v>
      </c>
      <c r="F35" s="19">
        <f t="shared" si="0"/>
        <v>11616</v>
      </c>
      <c r="G35" s="24">
        <v>12</v>
      </c>
      <c r="H35" s="25">
        <v>968</v>
      </c>
      <c r="I35" s="31"/>
    </row>
    <row r="36" spans="1:9" ht="24.75" customHeight="1">
      <c r="A36" s="37"/>
      <c r="B36" s="8"/>
      <c r="C36" s="38"/>
      <c r="D36" s="37" t="s">
        <v>38</v>
      </c>
      <c r="E36" s="41"/>
      <c r="F36" s="40">
        <f>SUM(F27:F35)</f>
        <v>586230</v>
      </c>
      <c r="G36" s="40">
        <f>SUM(G27:G35)</f>
        <v>366</v>
      </c>
      <c r="H36" s="25"/>
      <c r="I36" s="31"/>
    </row>
    <row r="37" spans="1:9" ht="35.25" customHeight="1">
      <c r="A37" s="37">
        <v>20</v>
      </c>
      <c r="B37" s="14">
        <v>80123</v>
      </c>
      <c r="C37" s="10" t="s">
        <v>19</v>
      </c>
      <c r="D37" s="3" t="s">
        <v>45</v>
      </c>
      <c r="E37" s="29">
        <v>1</v>
      </c>
      <c r="F37" s="40">
        <f>G37*H37</f>
        <v>221280</v>
      </c>
      <c r="G37" s="40">
        <v>80</v>
      </c>
      <c r="H37" s="25">
        <v>2766</v>
      </c>
      <c r="I37" s="31"/>
    </row>
    <row r="38" spans="1:9" ht="34.5" customHeight="1">
      <c r="A38" s="13">
        <v>21</v>
      </c>
      <c r="B38" s="14">
        <v>80130</v>
      </c>
      <c r="C38" s="12" t="s">
        <v>20</v>
      </c>
      <c r="D38" s="3" t="s">
        <v>44</v>
      </c>
      <c r="E38" s="29">
        <v>1</v>
      </c>
      <c r="F38" s="19">
        <f>G38*H38</f>
        <v>390006</v>
      </c>
      <c r="G38" s="24">
        <v>141</v>
      </c>
      <c r="H38" s="25">
        <v>2766</v>
      </c>
      <c r="I38" s="31"/>
    </row>
    <row r="39" spans="1:9" ht="34.5" customHeight="1">
      <c r="A39" s="13">
        <v>22</v>
      </c>
      <c r="B39" s="5">
        <v>80130</v>
      </c>
      <c r="C39" s="10" t="s">
        <v>21</v>
      </c>
      <c r="D39" s="3" t="s">
        <v>14</v>
      </c>
      <c r="E39" s="29">
        <v>1</v>
      </c>
      <c r="F39" s="19">
        <f aca="true" t="shared" si="1" ref="F39:F55">G39*H39</f>
        <v>1023420</v>
      </c>
      <c r="G39" s="24">
        <v>370</v>
      </c>
      <c r="H39" s="25">
        <v>2766</v>
      </c>
      <c r="I39" s="31"/>
    </row>
    <row r="40" spans="1:9" ht="42" customHeight="1">
      <c r="A40" s="13">
        <v>23</v>
      </c>
      <c r="B40" s="14">
        <v>80130</v>
      </c>
      <c r="C40" s="10" t="s">
        <v>83</v>
      </c>
      <c r="D40" s="3" t="s">
        <v>14</v>
      </c>
      <c r="E40" s="29">
        <v>0.5</v>
      </c>
      <c r="F40" s="19">
        <f t="shared" si="1"/>
        <v>218768</v>
      </c>
      <c r="G40" s="24">
        <f>SUM(G41:G45)</f>
        <v>226</v>
      </c>
      <c r="H40" s="24">
        <v>968</v>
      </c>
      <c r="I40" s="31"/>
    </row>
    <row r="41" spans="1:9" ht="36" customHeight="1" hidden="1">
      <c r="A41" s="31"/>
      <c r="B41" s="31"/>
      <c r="C41" s="10" t="s">
        <v>67</v>
      </c>
      <c r="D41" s="3" t="s">
        <v>14</v>
      </c>
      <c r="E41" s="29">
        <v>0.5</v>
      </c>
      <c r="F41" s="19">
        <f t="shared" si="1"/>
        <v>31944</v>
      </c>
      <c r="G41" s="24">
        <v>33</v>
      </c>
      <c r="H41" s="25">
        <v>968</v>
      </c>
      <c r="I41" s="31"/>
    </row>
    <row r="42" spans="1:9" ht="36.75" customHeight="1" hidden="1">
      <c r="A42" s="13"/>
      <c r="B42" s="14"/>
      <c r="C42" s="10" t="s">
        <v>66</v>
      </c>
      <c r="D42" s="3" t="s">
        <v>14</v>
      </c>
      <c r="E42" s="29">
        <v>0.5</v>
      </c>
      <c r="F42" s="19">
        <f t="shared" si="1"/>
        <v>45496</v>
      </c>
      <c r="G42" s="24">
        <v>47</v>
      </c>
      <c r="H42" s="25">
        <v>968</v>
      </c>
      <c r="I42" s="31"/>
    </row>
    <row r="43" spans="1:9" ht="34.5" customHeight="1" hidden="1">
      <c r="A43" s="13"/>
      <c r="B43" s="14"/>
      <c r="C43" s="10" t="s">
        <v>68</v>
      </c>
      <c r="D43" s="3" t="s">
        <v>14</v>
      </c>
      <c r="E43" s="29">
        <v>0.5</v>
      </c>
      <c r="F43" s="19">
        <f t="shared" si="1"/>
        <v>17424</v>
      </c>
      <c r="G43" s="24">
        <v>18</v>
      </c>
      <c r="H43" s="25">
        <v>968</v>
      </c>
      <c r="I43" s="31"/>
    </row>
    <row r="44" spans="1:9" ht="34.5" customHeight="1" hidden="1">
      <c r="A44" s="13"/>
      <c r="B44" s="14"/>
      <c r="C44" s="10" t="s">
        <v>69</v>
      </c>
      <c r="D44" s="3" t="s">
        <v>14</v>
      </c>
      <c r="E44" s="29">
        <v>0.5</v>
      </c>
      <c r="F44" s="19">
        <f t="shared" si="1"/>
        <v>75504</v>
      </c>
      <c r="G44" s="24">
        <v>78</v>
      </c>
      <c r="H44" s="25">
        <v>968</v>
      </c>
      <c r="I44" s="31"/>
    </row>
    <row r="45" spans="1:9" ht="37.5" customHeight="1" hidden="1">
      <c r="A45" s="13"/>
      <c r="B45" s="14"/>
      <c r="C45" s="10" t="s">
        <v>70</v>
      </c>
      <c r="D45" s="3" t="s">
        <v>14</v>
      </c>
      <c r="E45" s="29">
        <v>0.5</v>
      </c>
      <c r="F45" s="19">
        <f t="shared" si="1"/>
        <v>48400</v>
      </c>
      <c r="G45" s="24">
        <v>50</v>
      </c>
      <c r="H45" s="25">
        <v>968</v>
      </c>
      <c r="I45" s="31"/>
    </row>
    <row r="46" spans="1:9" ht="42" customHeight="1">
      <c r="A46" s="13">
        <v>24</v>
      </c>
      <c r="B46" s="14">
        <v>80130</v>
      </c>
      <c r="C46" s="10" t="s">
        <v>51</v>
      </c>
      <c r="D46" s="3" t="s">
        <v>43</v>
      </c>
      <c r="E46" s="29">
        <v>0.5</v>
      </c>
      <c r="F46" s="19">
        <f t="shared" si="1"/>
        <v>61952</v>
      </c>
      <c r="G46" s="24">
        <v>64</v>
      </c>
      <c r="H46" s="25">
        <v>968</v>
      </c>
      <c r="I46" s="31"/>
    </row>
    <row r="47" spans="1:9" ht="36.75" customHeight="1">
      <c r="A47" s="13">
        <v>25</v>
      </c>
      <c r="B47" s="14">
        <v>80130</v>
      </c>
      <c r="C47" s="10" t="s">
        <v>22</v>
      </c>
      <c r="D47" s="3" t="s">
        <v>41</v>
      </c>
      <c r="E47" s="29">
        <v>0.5</v>
      </c>
      <c r="F47" s="19">
        <f t="shared" si="1"/>
        <v>30008</v>
      </c>
      <c r="G47" s="24">
        <v>31</v>
      </c>
      <c r="H47" s="25">
        <v>968</v>
      </c>
      <c r="I47" s="31"/>
    </row>
    <row r="48" spans="1:9" ht="39" customHeight="1">
      <c r="A48" s="13">
        <v>26</v>
      </c>
      <c r="B48" s="14">
        <v>80130</v>
      </c>
      <c r="C48" s="10" t="s">
        <v>23</v>
      </c>
      <c r="D48" s="3" t="s">
        <v>42</v>
      </c>
      <c r="E48" s="29">
        <v>0.5</v>
      </c>
      <c r="F48" s="19">
        <f t="shared" si="1"/>
        <v>25168</v>
      </c>
      <c r="G48" s="24">
        <v>26</v>
      </c>
      <c r="H48" s="25">
        <v>968</v>
      </c>
      <c r="I48" s="31"/>
    </row>
    <row r="49" spans="1:9" ht="39.75" customHeight="1">
      <c r="A49" s="13">
        <v>27</v>
      </c>
      <c r="B49" s="14">
        <v>80130</v>
      </c>
      <c r="C49" s="10" t="s">
        <v>24</v>
      </c>
      <c r="D49" s="3" t="s">
        <v>42</v>
      </c>
      <c r="E49" s="29">
        <v>0.5</v>
      </c>
      <c r="F49" s="19">
        <f t="shared" si="1"/>
        <v>13552</v>
      </c>
      <c r="G49" s="24">
        <v>14</v>
      </c>
      <c r="H49" s="25">
        <v>968</v>
      </c>
      <c r="I49" s="31"/>
    </row>
    <row r="50" spans="1:9" ht="42" customHeight="1">
      <c r="A50" s="13">
        <v>28</v>
      </c>
      <c r="B50" s="14">
        <v>80130</v>
      </c>
      <c r="C50" s="10" t="s">
        <v>25</v>
      </c>
      <c r="D50" s="3" t="s">
        <v>42</v>
      </c>
      <c r="E50" s="29">
        <v>0.5</v>
      </c>
      <c r="F50" s="19">
        <f t="shared" si="1"/>
        <v>116160</v>
      </c>
      <c r="G50" s="24">
        <v>120</v>
      </c>
      <c r="H50" s="25">
        <v>968</v>
      </c>
      <c r="I50" s="31"/>
    </row>
    <row r="51" spans="1:9" ht="36.75" customHeight="1">
      <c r="A51" s="13">
        <v>29</v>
      </c>
      <c r="B51" s="14">
        <v>80130</v>
      </c>
      <c r="C51" s="10" t="s">
        <v>26</v>
      </c>
      <c r="D51" s="3" t="s">
        <v>58</v>
      </c>
      <c r="E51" s="29">
        <v>0.5</v>
      </c>
      <c r="F51" s="19">
        <f t="shared" si="1"/>
        <v>47432</v>
      </c>
      <c r="G51" s="24">
        <v>49</v>
      </c>
      <c r="H51" s="25">
        <v>968</v>
      </c>
      <c r="I51" s="31"/>
    </row>
    <row r="52" spans="1:9" ht="37.5" customHeight="1">
      <c r="A52" s="13">
        <v>30</v>
      </c>
      <c r="B52" s="14">
        <v>80130</v>
      </c>
      <c r="C52" s="10" t="s">
        <v>27</v>
      </c>
      <c r="D52" s="3" t="s">
        <v>58</v>
      </c>
      <c r="E52" s="29">
        <v>0.5</v>
      </c>
      <c r="F52" s="19">
        <f t="shared" si="1"/>
        <v>107448</v>
      </c>
      <c r="G52" s="24">
        <v>111</v>
      </c>
      <c r="H52" s="25">
        <v>968</v>
      </c>
      <c r="I52" s="31"/>
    </row>
    <row r="53" spans="1:9" ht="37.5" customHeight="1">
      <c r="A53" s="13">
        <v>31</v>
      </c>
      <c r="B53" s="14">
        <v>80130</v>
      </c>
      <c r="C53" s="10" t="s">
        <v>28</v>
      </c>
      <c r="D53" s="3" t="s">
        <v>58</v>
      </c>
      <c r="E53" s="29">
        <v>0.5</v>
      </c>
      <c r="F53" s="19">
        <f t="shared" si="1"/>
        <v>36784</v>
      </c>
      <c r="G53" s="24">
        <v>38</v>
      </c>
      <c r="H53" s="25">
        <v>968</v>
      </c>
      <c r="I53" s="31"/>
    </row>
    <row r="54" spans="1:9" ht="38.25" customHeight="1">
      <c r="A54" s="13">
        <v>32</v>
      </c>
      <c r="B54" s="14">
        <v>80130</v>
      </c>
      <c r="C54" s="10" t="s">
        <v>29</v>
      </c>
      <c r="D54" s="3" t="s">
        <v>58</v>
      </c>
      <c r="E54" s="29">
        <v>0.5</v>
      </c>
      <c r="F54" s="19">
        <f t="shared" si="1"/>
        <v>26136</v>
      </c>
      <c r="G54" s="24">
        <v>27</v>
      </c>
      <c r="H54" s="25">
        <v>968</v>
      </c>
      <c r="I54" s="31"/>
    </row>
    <row r="55" spans="1:9" ht="38.25" customHeight="1">
      <c r="A55" s="13">
        <v>33</v>
      </c>
      <c r="B55" s="14">
        <v>80130</v>
      </c>
      <c r="C55" s="10" t="s">
        <v>74</v>
      </c>
      <c r="D55" s="3" t="s">
        <v>72</v>
      </c>
      <c r="E55" s="29">
        <v>0.5</v>
      </c>
      <c r="F55" s="19">
        <f t="shared" si="1"/>
        <v>43560</v>
      </c>
      <c r="G55" s="24">
        <v>45</v>
      </c>
      <c r="H55" s="25">
        <v>968</v>
      </c>
      <c r="I55" s="31"/>
    </row>
    <row r="56" spans="1:9" ht="33.75" customHeight="1">
      <c r="A56" s="37"/>
      <c r="B56" s="8"/>
      <c r="C56" s="38"/>
      <c r="D56" s="37" t="s">
        <v>39</v>
      </c>
      <c r="E56" s="41"/>
      <c r="F56" s="30">
        <f>F38+F39+F40+F46+F47+F48+F49+F50+F51+F52+F53+F54+F55</f>
        <v>2140394</v>
      </c>
      <c r="G56" s="30">
        <f>G38+G39+G40+G46+G47+G48+G49+G50+G51+G52+G53+G54+G55</f>
        <v>1262</v>
      </c>
      <c r="H56" s="30"/>
      <c r="I56" s="30"/>
    </row>
    <row r="57" spans="1:9" ht="47.25" customHeight="1">
      <c r="A57" s="58" t="s">
        <v>40</v>
      </c>
      <c r="B57" s="59"/>
      <c r="C57" s="59"/>
      <c r="D57" s="60"/>
      <c r="E57" s="42"/>
      <c r="F57" s="43">
        <f>SUM(F15+F20+F72+F26+F36+F37+F56)</f>
        <v>5078158</v>
      </c>
      <c r="G57" s="43">
        <f>SUM(G15+G20+G72+G26+G36+G37+G56)</f>
        <v>2468</v>
      </c>
      <c r="H57" s="43"/>
      <c r="I57" s="31"/>
    </row>
    <row r="58" spans="1:7" ht="15.75">
      <c r="A58" s="15"/>
      <c r="B58" s="16"/>
      <c r="C58" s="17"/>
      <c r="D58" s="18"/>
      <c r="E58" s="18"/>
      <c r="F58" s="28"/>
      <c r="G58" s="28"/>
    </row>
    <row r="59" ht="12.75" hidden="1"/>
    <row r="60" ht="12.75" hidden="1"/>
    <row r="61" ht="12.75" hidden="1"/>
    <row r="62" ht="12.75" hidden="1"/>
    <row r="63" ht="15" hidden="1">
      <c r="H63" s="34"/>
    </row>
    <row r="64" ht="15" hidden="1">
      <c r="H64" s="34"/>
    </row>
    <row r="65" ht="12.75" hidden="1"/>
    <row r="66" ht="12.75" hidden="1"/>
    <row r="67" spans="1:9" ht="18" hidden="1">
      <c r="A67" s="54" t="s">
        <v>1</v>
      </c>
      <c r="B67" s="54"/>
      <c r="C67" s="54"/>
      <c r="D67" s="54"/>
      <c r="E67" s="54"/>
      <c r="F67" s="54"/>
      <c r="G67" s="54"/>
      <c r="H67" s="54"/>
      <c r="I67" s="54"/>
    </row>
    <row r="68" spans="1:7" ht="15.75" hidden="1">
      <c r="A68" s="53"/>
      <c r="B68" s="53"/>
      <c r="C68" s="53"/>
      <c r="D68" s="53"/>
      <c r="E68" s="53"/>
      <c r="F68" s="23"/>
      <c r="G68" s="23"/>
    </row>
    <row r="69" spans="1:9" ht="77.25" customHeight="1" hidden="1">
      <c r="A69" s="48" t="s">
        <v>2</v>
      </c>
      <c r="B69" s="48" t="s">
        <v>0</v>
      </c>
      <c r="C69" s="61" t="s">
        <v>3</v>
      </c>
      <c r="D69" s="48" t="s">
        <v>30</v>
      </c>
      <c r="E69" s="62" t="s">
        <v>5</v>
      </c>
      <c r="F69" s="21"/>
      <c r="G69" s="21"/>
      <c r="H69" s="4"/>
      <c r="I69" s="49" t="s">
        <v>6</v>
      </c>
    </row>
    <row r="70" spans="1:9" ht="24" customHeight="1" hidden="1">
      <c r="A70" s="48"/>
      <c r="B70" s="48"/>
      <c r="C70" s="61"/>
      <c r="D70" s="48"/>
      <c r="E70" s="62"/>
      <c r="F70" s="22"/>
      <c r="G70" s="22"/>
      <c r="H70" s="4"/>
      <c r="I70" s="49"/>
    </row>
    <row r="71" spans="1:9" ht="12.75" hidden="1">
      <c r="A71" s="5">
        <v>1</v>
      </c>
      <c r="B71" s="5">
        <v>2</v>
      </c>
      <c r="C71" s="6">
        <v>3</v>
      </c>
      <c r="D71" s="6">
        <v>4</v>
      </c>
      <c r="E71" s="5">
        <v>5</v>
      </c>
      <c r="F71" s="6"/>
      <c r="G71" s="6"/>
      <c r="H71" s="7"/>
      <c r="I71" s="5">
        <v>9</v>
      </c>
    </row>
    <row r="72" spans="1:9" ht="24" customHeight="1">
      <c r="A72" s="50" t="s">
        <v>31</v>
      </c>
      <c r="B72" s="50"/>
      <c r="C72" s="50"/>
      <c r="D72" s="50"/>
      <c r="E72" s="8"/>
      <c r="F72" s="20"/>
      <c r="G72" s="20"/>
      <c r="H72" s="31"/>
      <c r="I72" s="31"/>
    </row>
    <row r="73" spans="1:9" ht="38.25" customHeight="1">
      <c r="A73" s="13">
        <v>1</v>
      </c>
      <c r="B73" s="5">
        <v>85410</v>
      </c>
      <c r="C73" s="10" t="s">
        <v>32</v>
      </c>
      <c r="D73" s="36" t="s">
        <v>33</v>
      </c>
      <c r="E73" s="44">
        <v>1</v>
      </c>
      <c r="F73" s="26">
        <f>G73*H73</f>
        <v>182556</v>
      </c>
      <c r="G73" s="26">
        <v>66</v>
      </c>
      <c r="H73" s="26">
        <v>2766</v>
      </c>
      <c r="I73" s="31"/>
    </row>
    <row r="74" spans="1:9" ht="30.75" customHeight="1">
      <c r="A74" s="55" t="s">
        <v>34</v>
      </c>
      <c r="B74" s="56"/>
      <c r="C74" s="56"/>
      <c r="D74" s="57"/>
      <c r="E74" s="45"/>
      <c r="F74" s="46">
        <f>SUM(F72:F73)</f>
        <v>182556</v>
      </c>
      <c r="G74" s="46">
        <v>66</v>
      </c>
      <c r="H74" s="46"/>
      <c r="I74" s="46"/>
    </row>
    <row r="75" ht="12.75">
      <c r="B75" s="27" t="s">
        <v>82</v>
      </c>
    </row>
    <row r="76" ht="12.75">
      <c r="B76" s="27" t="s">
        <v>77</v>
      </c>
    </row>
    <row r="77" spans="2:7" ht="12.75">
      <c r="B77" s="27" t="s">
        <v>78</v>
      </c>
      <c r="F77" s="47"/>
      <c r="G77" s="47"/>
    </row>
    <row r="78" ht="12.75">
      <c r="B78" s="27" t="s">
        <v>79</v>
      </c>
    </row>
    <row r="79" ht="12.75">
      <c r="B79" s="27" t="s">
        <v>80</v>
      </c>
    </row>
    <row r="80" ht="12.75">
      <c r="B80" s="27" t="s">
        <v>81</v>
      </c>
    </row>
    <row r="82" ht="14.25" customHeight="1"/>
  </sheetData>
  <mergeCells count="23">
    <mergeCell ref="A8:I8"/>
    <mergeCell ref="A11:A12"/>
    <mergeCell ref="B11:B12"/>
    <mergeCell ref="C11:C12"/>
    <mergeCell ref="D11:D12"/>
    <mergeCell ref="E11:E12"/>
    <mergeCell ref="F11:F12"/>
    <mergeCell ref="H11:H12"/>
    <mergeCell ref="I11:I12"/>
    <mergeCell ref="A9:I9"/>
    <mergeCell ref="A72:D72"/>
    <mergeCell ref="A74:D74"/>
    <mergeCell ref="B14:D14"/>
    <mergeCell ref="A57:D57"/>
    <mergeCell ref="B69:B70"/>
    <mergeCell ref="C69:C70"/>
    <mergeCell ref="D69:D70"/>
    <mergeCell ref="G11:G12"/>
    <mergeCell ref="A67:I67"/>
    <mergeCell ref="A68:E68"/>
    <mergeCell ref="A69:A70"/>
    <mergeCell ref="I69:I70"/>
    <mergeCell ref="E69:E70"/>
  </mergeCells>
  <printOptions horizontalCentered="1"/>
  <pageMargins left="0" right="0" top="0.3937007874015748" bottom="0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2004-11-23T11:31:27Z</dcterms:modified>
  <cp:category/>
  <cp:version/>
  <cp:contentType/>
  <cp:contentStatus/>
</cp:coreProperties>
</file>