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j.n2006" sheetId="1" r:id="rId1"/>
  </sheets>
  <definedNames>
    <definedName name="_xlnm.Print_Area" localSheetId="0">'j.n2006'!$A$2:$H$52</definedName>
  </definedNames>
  <calcPr fullCalcOnLoad="1"/>
</workbook>
</file>

<file path=xl/sharedStrings.xml><?xml version="1.0" encoding="utf-8"?>
<sst xmlns="http://schemas.openxmlformats.org/spreadsheetml/2006/main" count="154" uniqueCount="102">
  <si>
    <t>Załącznik Nr 7</t>
  </si>
  <si>
    <t>do Zarządzenia  Nr 184/05</t>
  </si>
  <si>
    <t xml:space="preserve">Prezydenta Miasta  </t>
  </si>
  <si>
    <t>z dnia 14 listopada 2005r</t>
  </si>
  <si>
    <t>DOTACJA  na 2006 rok   dla jednostek publicznych i niepublicznych oświaty</t>
  </si>
  <si>
    <t>prowadzonych przez osoby prawne i fizyczne</t>
  </si>
  <si>
    <t>Lp.</t>
  </si>
  <si>
    <t>Rozdz.</t>
  </si>
  <si>
    <t>Nazwa Jednostki</t>
  </si>
  <si>
    <t>Podmiot prowadzący</t>
  </si>
  <si>
    <t>Ilość uczniów na 30.09.05 wg SO/wnioski/</t>
  </si>
  <si>
    <t>% dotacji</t>
  </si>
  <si>
    <t>Plan dotacji         na 2006</t>
  </si>
  <si>
    <t>Kwota dotacji na 1 ucznia</t>
  </si>
  <si>
    <t xml:space="preserve">Kwota na 1 ucznia w szkole publ.tego samego typu </t>
  </si>
  <si>
    <t>1.</t>
  </si>
  <si>
    <t>Niepubliczne Przedszkole Katolickie Zgromadzenia Sióstr Służek Naj.Maryi Panny Niepokalanej w Łomżyul.Radziecka 4</t>
  </si>
  <si>
    <t xml:space="preserve"> Katolickie Zgromadzenia Sióstr Służek Naj.Maryi Panny Niepokalanej w Łomży ul.Radziecka 4</t>
  </si>
  <si>
    <t>75%D</t>
  </si>
  <si>
    <t>2.</t>
  </si>
  <si>
    <t>Niepubliczne Przedszkole "Mały Artysta" w Łomży</t>
  </si>
  <si>
    <t>Społeczno Oświatowe Stowarzyszenie Pomocy Pokrzywdzonym i Niepełnosprawnym "EDUKATOR"                                                                    18-400 Łomża ul.Woj.Polskiego 29a</t>
  </si>
  <si>
    <t>3.</t>
  </si>
  <si>
    <t>Niepubliczne Przedszkole                                                                                                                   "Wesołe Słoneczko" w Łomży</t>
  </si>
  <si>
    <t>Społeczno Oświatowe Stowarzyszenie Pomocy Pokrzywdzonym i Niepełnosprawnym "EDUKATOR"                                                                                      18-400 Łomża ul.Woj.Polskiego 29a</t>
  </si>
  <si>
    <t>Razem:</t>
  </si>
  <si>
    <t>4.</t>
  </si>
  <si>
    <t>Katolickie Gimnazjum im. Kardynała Wyszyńskiego /niepubl/</t>
  </si>
  <si>
    <t>Diecezja Łomżyńska                                                                                                                           18-400 Łomża ul. Sadowa 3</t>
  </si>
  <si>
    <t>100%S</t>
  </si>
  <si>
    <t>5.</t>
  </si>
  <si>
    <t>100%D</t>
  </si>
  <si>
    <t>6.</t>
  </si>
  <si>
    <t>Gimnazjum                                                                                                                                              ul. Wojska Polskiego 113</t>
  </si>
  <si>
    <t>Stowarzysz.Wspierania Edukacji i Rynku Pracy,18-402 Łomża ul.Woj.Polskiego 113</t>
  </si>
  <si>
    <t>7.</t>
  </si>
  <si>
    <t>Gimnazjum im. Bogdana Jańskiego w Łomży ul.Krzywe Koło 9</t>
  </si>
  <si>
    <t>Szkoła Wyższa im.B. Jańskiego                                                                                                              00-724 Warszawa ul.Chełmska 21a</t>
  </si>
  <si>
    <t>8.</t>
  </si>
  <si>
    <t>II LO d/dorosłych                                               ul. W.Polskiego 113</t>
  </si>
  <si>
    <t>50%D</t>
  </si>
  <si>
    <t>9.</t>
  </si>
  <si>
    <t>II Uzupełniające LO d/dorosłych                                               ul. W.Polskiego 113</t>
  </si>
  <si>
    <t>10.</t>
  </si>
  <si>
    <t>Uzupełniające LO d)dorosłych ul.Woj.Polskiego 161</t>
  </si>
  <si>
    <t>Zakład Doskonalenia Zaw. 18-402 Łomża ul.Wojska Polskiego 161</t>
  </si>
  <si>
    <t>11.</t>
  </si>
  <si>
    <t>Diecezja Łomżyńska  Łomża ul. Sadowa 3</t>
  </si>
  <si>
    <t>12.</t>
  </si>
  <si>
    <t>LO im.B.Jańskiego</t>
  </si>
  <si>
    <t>13.</t>
  </si>
  <si>
    <t>Zaoczne Liceum Ogólnokształcące d/dor.</t>
  </si>
  <si>
    <t>Społeczno Oświatowe Stowarzyszenie Pomocy Pokrzywdzonym i Niepełnosprawnym "EDUKATOR"                                                                                             18-400 Łomża ul.Woj.Polskiego 29a</t>
  </si>
  <si>
    <t>14.</t>
  </si>
  <si>
    <t>Liceum Ogólokształcące  d/dorosłych</t>
  </si>
  <si>
    <t>Społeczno Oświatowe Stowarzyszenie Pomocy Pokrzywdzonym i Niepełnosprawnym "EDUKATOR"                                                                                     18-400 Łomża ul.Woj.Polskiego 29a</t>
  </si>
  <si>
    <t>15.</t>
  </si>
  <si>
    <t>III   LO D/dorosłych</t>
  </si>
  <si>
    <t>Lech Mierzejewski                                                                                                                                   18-400 Łomża ul.Kwadratowa 22</t>
  </si>
  <si>
    <t>16.</t>
  </si>
  <si>
    <t>IV Uzupełniające LO D/dorosłych</t>
  </si>
  <si>
    <t>17.</t>
  </si>
  <si>
    <t>Liceum Profilowane</t>
  </si>
  <si>
    <t>18.</t>
  </si>
  <si>
    <t>Zasadnicza Szkoła Zawodowa  /dzienna/</t>
  </si>
  <si>
    <t>19.</t>
  </si>
  <si>
    <t>Policealna Szkoła Zawodowa /dzienna/</t>
  </si>
  <si>
    <t>20.</t>
  </si>
  <si>
    <t>21.</t>
  </si>
  <si>
    <t>Technikum Uzupełniające d/dorosłych</t>
  </si>
  <si>
    <t>22.</t>
  </si>
  <si>
    <t>Policealne Studium Farmaceutyczne</t>
  </si>
  <si>
    <t>STP  "STOPKA"                                                                                                                                        18-400 Łomża ul.Piłsudskiego 83</t>
  </si>
  <si>
    <t>23.</t>
  </si>
  <si>
    <t xml:space="preserve">Policealna Szkoła NOT </t>
  </si>
  <si>
    <t>Łomżyńska Rada Federacji Stow.Naukowo Techn.NOT w Łomży                     18-400 Łomża ul.Polowa 45</t>
  </si>
  <si>
    <t>24.</t>
  </si>
  <si>
    <t>Szkoła Policealna d/dorosłych ul.Mickiewicza 6 /sp7/</t>
  </si>
  <si>
    <t>Towarzystwo Wiedzy Powszechnej Zarząd Oddz. Regional. w Łomży ul.Konstytucji 3 Maja 2/12</t>
  </si>
  <si>
    <t>25.</t>
  </si>
  <si>
    <t>Policealna Szkoła Medyczna ul.Stacha Konwy 11</t>
  </si>
  <si>
    <t>Towarzystwo Wiedzy Powszechnej  Oddz. Regionalny  w Łomży ul.Konstytucji 3 Maja 2/12</t>
  </si>
  <si>
    <t>26.</t>
  </si>
  <si>
    <t>Liceum Handlowe d/d             ul.M.C.Skłodowskiej 5</t>
  </si>
  <si>
    <t>Małgorzata Rogalska                                                                                                                         18-400 Łomża ul.Słowackiego 8/37</t>
  </si>
  <si>
    <t>27.</t>
  </si>
  <si>
    <t>Liceum Ekonomiczne d/dorosłych         ul.M.C.Skłodowskiej 5</t>
  </si>
  <si>
    <t>28.</t>
  </si>
  <si>
    <t>Szkoła Policealna ul.M.C.Skłodowskiej 5</t>
  </si>
  <si>
    <t>29.</t>
  </si>
  <si>
    <t>Technikum d/dorosłych ul.M.C.Skłodowskiej 5</t>
  </si>
  <si>
    <t>30.</t>
  </si>
  <si>
    <t>Policealne Studium Zawodowe Ochrony Osób i Mienia "VIP" Łomża ul.Stacha  Konwy 11</t>
  </si>
  <si>
    <t>Centrum Szkoleń Specjalistycznych "VIP" s.c. 04-552 Warszawa ul.Kościuszkowców 78a/49</t>
  </si>
  <si>
    <t>O G Ó Ł E M   801</t>
  </si>
  <si>
    <t>DZIAŁ 854 - EDUKACYJNA OPIEKA WYCHOWAWCZA</t>
  </si>
  <si>
    <t>Katolicka Bursa d/Młodz. Męskiej ul.Jana Pawła II</t>
  </si>
  <si>
    <t>Diecezja Łomżyńska                                                                                                                          18-400  Łomża ul. Sadowa 3</t>
  </si>
  <si>
    <t>O G Ó Ł E M: 801+854</t>
  </si>
  <si>
    <r>
      <t xml:space="preserve">Katolickie Gimnazjum im. Kardynała Wyszyńskiego </t>
    </r>
    <r>
      <rPr>
        <b/>
        <sz val="10"/>
        <rFont val="Arial CE"/>
        <family val="2"/>
      </rPr>
      <t>/publiczne/</t>
    </r>
  </si>
  <si>
    <r>
      <t>Katolickie LO im.Kard.Stefana Wyszyńskiego</t>
    </r>
    <r>
      <rPr>
        <b/>
        <sz val="10"/>
        <rFont val="Arial CE"/>
        <family val="2"/>
      </rPr>
      <t>/szkoła publ./</t>
    </r>
  </si>
  <si>
    <r>
      <t xml:space="preserve">Publiczna </t>
    </r>
    <r>
      <rPr>
        <sz val="10"/>
        <rFont val="Arial CE"/>
        <family val="2"/>
      </rPr>
      <t>Zas. Sz. Zaw.</t>
    </r>
    <r>
      <rPr>
        <b/>
        <sz val="10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</si>
</sst>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#,##0.000"/>
  </numFmts>
  <fonts count="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 horizontal="right"/>
    </xf>
    <xf numFmtId="4" fontId="8" fillId="0" borderId="4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5" zoomScaleNormal="75" zoomScaleSheetLayoutView="75" workbookViewId="0" topLeftCell="A1">
      <selection activeCell="H6" sqref="H6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40.375" style="0" customWidth="1"/>
    <col min="4" max="4" width="39.625" style="0" customWidth="1"/>
    <col min="5" max="5" width="9.375" style="2" customWidth="1"/>
    <col min="6" max="6" width="5.625" style="2" hidden="1" customWidth="1"/>
    <col min="7" max="8" width="10.625" style="3" customWidth="1"/>
    <col min="9" max="9" width="13.25390625" style="0" hidden="1" customWidth="1"/>
    <col min="10" max="10" width="13.375" style="4" hidden="1" customWidth="1"/>
  </cols>
  <sheetData>
    <row r="1" ht="12.75">
      <c r="D1" s="1"/>
    </row>
    <row r="2" spans="4:5" ht="12.75">
      <c r="D2" s="5"/>
      <c r="E2" s="6" t="s">
        <v>0</v>
      </c>
    </row>
    <row r="3" ht="12.75">
      <c r="E3" s="6" t="s">
        <v>1</v>
      </c>
    </row>
    <row r="4" ht="12.75">
      <c r="E4" s="6" t="s">
        <v>2</v>
      </c>
    </row>
    <row r="5" ht="12.75">
      <c r="E5" s="6" t="s">
        <v>3</v>
      </c>
    </row>
    <row r="6" ht="12.75">
      <c r="I6" s="7"/>
    </row>
    <row r="7" spans="1:10" ht="18">
      <c r="A7" s="8" t="s">
        <v>4</v>
      </c>
      <c r="B7" s="8"/>
      <c r="C7" s="8"/>
      <c r="D7" s="8"/>
      <c r="E7" s="8"/>
      <c r="F7" s="8"/>
      <c r="G7" s="8"/>
      <c r="H7" s="9"/>
      <c r="I7" s="10"/>
      <c r="J7" s="11"/>
    </row>
    <row r="8" spans="1:10" ht="18">
      <c r="A8" s="8" t="s">
        <v>5</v>
      </c>
      <c r="B8" s="8"/>
      <c r="C8" s="8"/>
      <c r="D8" s="8"/>
      <c r="E8" s="8"/>
      <c r="F8" s="8"/>
      <c r="G8" s="8"/>
      <c r="H8" s="9"/>
      <c r="I8" s="10"/>
      <c r="J8" s="11"/>
    </row>
    <row r="9" spans="1:9" ht="15.75">
      <c r="A9" s="12"/>
      <c r="B9" s="12"/>
      <c r="C9" s="12"/>
      <c r="D9" s="12"/>
      <c r="E9" s="13"/>
      <c r="F9" s="13"/>
      <c r="G9" s="14"/>
      <c r="H9" s="14"/>
      <c r="I9" s="15"/>
    </row>
    <row r="10" spans="1:9" ht="48.75" customHeight="1">
      <c r="A10" s="16" t="s">
        <v>6</v>
      </c>
      <c r="B10" s="16" t="s">
        <v>7</v>
      </c>
      <c r="C10" s="17" t="s">
        <v>8</v>
      </c>
      <c r="D10" s="18" t="s">
        <v>9</v>
      </c>
      <c r="E10" s="19" t="s">
        <v>10</v>
      </c>
      <c r="F10" s="20" t="s">
        <v>11</v>
      </c>
      <c r="G10" s="17" t="s">
        <v>12</v>
      </c>
      <c r="H10" s="17" t="s">
        <v>13</v>
      </c>
      <c r="I10" s="20" t="s">
        <v>14</v>
      </c>
    </row>
    <row r="11" spans="1:10" s="27" customFormat="1" ht="10.5" customHeight="1">
      <c r="A11" s="21">
        <v>1</v>
      </c>
      <c r="B11" s="21">
        <v>2</v>
      </c>
      <c r="C11" s="22">
        <v>3</v>
      </c>
      <c r="D11" s="22">
        <v>4</v>
      </c>
      <c r="E11" s="23">
        <v>5</v>
      </c>
      <c r="F11" s="24">
        <v>6</v>
      </c>
      <c r="G11" s="22">
        <v>6</v>
      </c>
      <c r="H11" s="25">
        <v>7</v>
      </c>
      <c r="I11" s="20"/>
      <c r="J11" s="26"/>
    </row>
    <row r="12" spans="1:10" ht="49.5" customHeight="1">
      <c r="A12" s="28" t="s">
        <v>15</v>
      </c>
      <c r="B12" s="28">
        <v>80104</v>
      </c>
      <c r="C12" s="29" t="s">
        <v>16</v>
      </c>
      <c r="D12" s="30" t="s">
        <v>17</v>
      </c>
      <c r="E12" s="31">
        <v>100</v>
      </c>
      <c r="F12" s="32" t="s">
        <v>18</v>
      </c>
      <c r="G12" s="33">
        <v>280340</v>
      </c>
      <c r="H12" s="34">
        <f>G12/E12</f>
        <v>2803</v>
      </c>
      <c r="I12">
        <v>3078</v>
      </c>
      <c r="J12" s="4">
        <f>E12*I12</f>
        <v>307800</v>
      </c>
    </row>
    <row r="13" spans="1:10" ht="33" customHeight="1">
      <c r="A13" s="28" t="s">
        <v>19</v>
      </c>
      <c r="B13" s="28">
        <v>80104</v>
      </c>
      <c r="C13" s="29" t="s">
        <v>20</v>
      </c>
      <c r="D13" s="35" t="s">
        <v>21</v>
      </c>
      <c r="E13" s="31">
        <v>186</v>
      </c>
      <c r="F13" s="32" t="s">
        <v>18</v>
      </c>
      <c r="G13" s="33">
        <v>521433</v>
      </c>
      <c r="H13" s="34">
        <f>G13/E13</f>
        <v>2803</v>
      </c>
      <c r="I13">
        <v>3078</v>
      </c>
      <c r="J13" s="4">
        <f>E13*I13</f>
        <v>572508</v>
      </c>
    </row>
    <row r="14" spans="1:10" ht="36.75" customHeight="1">
      <c r="A14" s="28" t="s">
        <v>22</v>
      </c>
      <c r="B14" s="28">
        <v>80104</v>
      </c>
      <c r="C14" s="29" t="s">
        <v>23</v>
      </c>
      <c r="D14" s="35" t="s">
        <v>24</v>
      </c>
      <c r="E14" s="31">
        <v>151</v>
      </c>
      <c r="F14" s="32" t="s">
        <v>18</v>
      </c>
      <c r="G14" s="33">
        <v>423313</v>
      </c>
      <c r="H14" s="34">
        <f>G14/E14</f>
        <v>2803</v>
      </c>
      <c r="I14">
        <v>3078</v>
      </c>
      <c r="J14" s="4">
        <f>E14*I14</f>
        <v>464778</v>
      </c>
    </row>
    <row r="15" spans="1:10" ht="25.5" customHeight="1">
      <c r="A15" s="28"/>
      <c r="B15" s="28"/>
      <c r="C15" s="29"/>
      <c r="D15" s="18" t="s">
        <v>25</v>
      </c>
      <c r="E15" s="36">
        <f>SUM(E12:E14)</f>
        <v>437</v>
      </c>
      <c r="F15" s="32"/>
      <c r="G15" s="37">
        <f>SUM(G12:G14)</f>
        <v>1225086</v>
      </c>
      <c r="H15" s="38"/>
      <c r="J15" s="4">
        <f>SUM(J12:J14)</f>
        <v>1345086</v>
      </c>
    </row>
    <row r="16" spans="1:10" ht="24" customHeight="1">
      <c r="A16" s="28" t="s">
        <v>26</v>
      </c>
      <c r="B16" s="28">
        <v>80110</v>
      </c>
      <c r="C16" s="29" t="s">
        <v>27</v>
      </c>
      <c r="D16" s="30" t="s">
        <v>28</v>
      </c>
      <c r="E16" s="31">
        <v>32</v>
      </c>
      <c r="F16" s="32" t="s">
        <v>29</v>
      </c>
      <c r="G16" s="33">
        <v>59976</v>
      </c>
      <c r="H16" s="34">
        <f>G16/E16</f>
        <v>1874</v>
      </c>
      <c r="I16">
        <v>2811.36</v>
      </c>
      <c r="J16" s="4">
        <f>E16*I16</f>
        <v>89963.52</v>
      </c>
    </row>
    <row r="17" spans="1:10" ht="24.75" customHeight="1">
      <c r="A17" s="28" t="s">
        <v>30</v>
      </c>
      <c r="B17" s="28">
        <v>80110</v>
      </c>
      <c r="C17" s="39" t="s">
        <v>99</v>
      </c>
      <c r="D17" s="30" t="s">
        <v>28</v>
      </c>
      <c r="E17" s="31">
        <v>155</v>
      </c>
      <c r="F17" s="32" t="s">
        <v>31</v>
      </c>
      <c r="G17" s="33">
        <v>465933</v>
      </c>
      <c r="H17" s="34">
        <f>G17/E17</f>
        <v>3006</v>
      </c>
      <c r="I17">
        <v>3141.5</v>
      </c>
      <c r="J17" s="4">
        <f>E17*I17</f>
        <v>486932.5</v>
      </c>
    </row>
    <row r="18" spans="1:10" ht="39" customHeight="1">
      <c r="A18" s="28" t="s">
        <v>32</v>
      </c>
      <c r="B18" s="28">
        <v>80110</v>
      </c>
      <c r="C18" s="29" t="s">
        <v>33</v>
      </c>
      <c r="D18" s="30" t="s">
        <v>34</v>
      </c>
      <c r="E18" s="31">
        <v>135</v>
      </c>
      <c r="F18" s="32" t="s">
        <v>29</v>
      </c>
      <c r="G18" s="33">
        <v>379534</v>
      </c>
      <c r="H18" s="34">
        <f>G18/E18</f>
        <v>2811</v>
      </c>
      <c r="I18">
        <v>2811.36</v>
      </c>
      <c r="J18" s="4">
        <f>E18*I18</f>
        <v>379533.6</v>
      </c>
    </row>
    <row r="19" spans="1:10" ht="35.25" customHeight="1">
      <c r="A19" s="28" t="s">
        <v>35</v>
      </c>
      <c r="B19" s="28">
        <v>80110</v>
      </c>
      <c r="C19" s="29" t="s">
        <v>36</v>
      </c>
      <c r="D19" s="30" t="s">
        <v>37</v>
      </c>
      <c r="E19" s="31">
        <v>51</v>
      </c>
      <c r="F19" s="32" t="s">
        <v>29</v>
      </c>
      <c r="G19" s="33">
        <v>143379</v>
      </c>
      <c r="H19" s="34">
        <f>G19/E19</f>
        <v>2811</v>
      </c>
      <c r="I19">
        <v>2811.36</v>
      </c>
      <c r="J19" s="4">
        <f>E19*I19</f>
        <v>143379.36</v>
      </c>
    </row>
    <row r="20" spans="1:8" ht="30" customHeight="1">
      <c r="A20" s="28"/>
      <c r="B20" s="28"/>
      <c r="C20" s="29"/>
      <c r="D20" s="18" t="s">
        <v>25</v>
      </c>
      <c r="E20" s="36">
        <f>SUM(E16:E19)</f>
        <v>373</v>
      </c>
      <c r="F20" s="16"/>
      <c r="G20" s="37">
        <f>SUM(G16:G19)</f>
        <v>1048822</v>
      </c>
      <c r="H20" s="38"/>
    </row>
    <row r="21" spans="1:10" ht="25.5">
      <c r="A21" s="28" t="s">
        <v>38</v>
      </c>
      <c r="B21" s="28">
        <v>80120</v>
      </c>
      <c r="C21" s="29" t="s">
        <v>39</v>
      </c>
      <c r="D21" s="30" t="s">
        <v>34</v>
      </c>
      <c r="E21" s="31">
        <v>39</v>
      </c>
      <c r="F21" s="32" t="s">
        <v>40</v>
      </c>
      <c r="G21" s="33">
        <v>43193</v>
      </c>
      <c r="H21" s="34">
        <f>G21/E21</f>
        <v>1108</v>
      </c>
      <c r="I21">
        <v>1122.5</v>
      </c>
      <c r="J21" s="4">
        <f aca="true" t="shared" si="0" ref="J21:J29">E21*I21</f>
        <v>43777.5</v>
      </c>
    </row>
    <row r="22" spans="1:10" ht="25.5">
      <c r="A22" s="28" t="s">
        <v>41</v>
      </c>
      <c r="B22" s="28">
        <v>80120</v>
      </c>
      <c r="C22" s="29" t="s">
        <v>42</v>
      </c>
      <c r="D22" s="30" t="s">
        <v>34</v>
      </c>
      <c r="E22" s="31">
        <v>93</v>
      </c>
      <c r="F22" s="32" t="s">
        <v>40</v>
      </c>
      <c r="G22" s="33">
        <v>102998</v>
      </c>
      <c r="H22" s="34">
        <f aca="true" t="shared" si="1" ref="H22:H29">G22/E22</f>
        <v>1108</v>
      </c>
      <c r="I22">
        <v>1122.5</v>
      </c>
      <c r="J22" s="4">
        <f t="shared" si="0"/>
        <v>104392.5</v>
      </c>
    </row>
    <row r="23" spans="1:10" ht="25.5">
      <c r="A23" s="28" t="s">
        <v>43</v>
      </c>
      <c r="B23" s="28">
        <v>80120</v>
      </c>
      <c r="C23" s="29" t="s">
        <v>44</v>
      </c>
      <c r="D23" s="30" t="s">
        <v>45</v>
      </c>
      <c r="E23" s="31">
        <v>28</v>
      </c>
      <c r="F23" s="32" t="s">
        <v>40</v>
      </c>
      <c r="G23" s="33">
        <v>31010</v>
      </c>
      <c r="H23" s="34">
        <f t="shared" si="1"/>
        <v>1108</v>
      </c>
      <c r="I23">
        <v>1122.5</v>
      </c>
      <c r="J23" s="4">
        <f t="shared" si="0"/>
        <v>31430</v>
      </c>
    </row>
    <row r="24" spans="1:10" ht="25.5">
      <c r="A24" s="28" t="s">
        <v>46</v>
      </c>
      <c r="B24" s="28">
        <v>80120</v>
      </c>
      <c r="C24" s="29" t="s">
        <v>100</v>
      </c>
      <c r="D24" s="30" t="s">
        <v>47</v>
      </c>
      <c r="E24" s="31">
        <v>115</v>
      </c>
      <c r="F24" s="32" t="s">
        <v>31</v>
      </c>
      <c r="G24" s="33">
        <v>376280</v>
      </c>
      <c r="H24" s="34">
        <f t="shared" si="1"/>
        <v>3272</v>
      </c>
      <c r="I24">
        <v>3310.5</v>
      </c>
      <c r="J24" s="4">
        <f t="shared" si="0"/>
        <v>380707.5</v>
      </c>
    </row>
    <row r="25" spans="1:10" ht="24">
      <c r="A25" s="28" t="s">
        <v>48</v>
      </c>
      <c r="B25" s="28">
        <v>80120</v>
      </c>
      <c r="C25" s="29" t="s">
        <v>49</v>
      </c>
      <c r="D25" s="30" t="s">
        <v>37</v>
      </c>
      <c r="E25" s="31">
        <v>39</v>
      </c>
      <c r="F25" s="32" t="s">
        <v>29</v>
      </c>
      <c r="G25" s="33">
        <v>109643</v>
      </c>
      <c r="H25" s="34">
        <f t="shared" si="1"/>
        <v>2811</v>
      </c>
      <c r="I25">
        <v>2811.36</v>
      </c>
      <c r="J25" s="4">
        <f t="shared" si="0"/>
        <v>109643.04</v>
      </c>
    </row>
    <row r="26" spans="1:10" ht="36.75" customHeight="1">
      <c r="A26" s="28" t="s">
        <v>50</v>
      </c>
      <c r="B26" s="28">
        <v>80120</v>
      </c>
      <c r="C26" s="29" t="s">
        <v>51</v>
      </c>
      <c r="D26" s="35" t="s">
        <v>52</v>
      </c>
      <c r="E26" s="31">
        <v>10</v>
      </c>
      <c r="F26" s="32" t="s">
        <v>40</v>
      </c>
      <c r="G26" s="40">
        <v>7383</v>
      </c>
      <c r="H26" s="34">
        <f t="shared" si="1"/>
        <v>738</v>
      </c>
      <c r="I26" s="41">
        <v>1122.5</v>
      </c>
      <c r="J26" s="4">
        <f t="shared" si="0"/>
        <v>11225</v>
      </c>
    </row>
    <row r="27" spans="1:10" ht="36.75" customHeight="1">
      <c r="A27" s="28" t="s">
        <v>53</v>
      </c>
      <c r="B27" s="28">
        <v>80120</v>
      </c>
      <c r="C27" s="29" t="s">
        <v>54</v>
      </c>
      <c r="D27" s="35" t="s">
        <v>55</v>
      </c>
      <c r="E27" s="31">
        <v>26</v>
      </c>
      <c r="F27" s="32" t="s">
        <v>40</v>
      </c>
      <c r="G27" s="33">
        <v>28795</v>
      </c>
      <c r="H27" s="34">
        <f t="shared" si="1"/>
        <v>1108</v>
      </c>
      <c r="I27">
        <v>1122.5</v>
      </c>
      <c r="J27" s="4">
        <f t="shared" si="0"/>
        <v>29185</v>
      </c>
    </row>
    <row r="28" spans="1:10" ht="24">
      <c r="A28" s="28" t="s">
        <v>56</v>
      </c>
      <c r="B28" s="28">
        <v>80120</v>
      </c>
      <c r="C28" s="29" t="s">
        <v>57</v>
      </c>
      <c r="D28" s="30" t="s">
        <v>58</v>
      </c>
      <c r="E28" s="31">
        <v>32</v>
      </c>
      <c r="F28" s="32" t="s">
        <v>40</v>
      </c>
      <c r="G28" s="33">
        <v>35440</v>
      </c>
      <c r="H28" s="34">
        <f t="shared" si="1"/>
        <v>1108</v>
      </c>
      <c r="I28">
        <v>1122.5</v>
      </c>
      <c r="J28" s="4">
        <f t="shared" si="0"/>
        <v>35920</v>
      </c>
    </row>
    <row r="29" spans="1:10" ht="24">
      <c r="A29" s="28" t="s">
        <v>59</v>
      </c>
      <c r="B29" s="28">
        <v>80120</v>
      </c>
      <c r="C29" s="29" t="s">
        <v>60</v>
      </c>
      <c r="D29" s="30" t="s">
        <v>58</v>
      </c>
      <c r="E29" s="31">
        <v>103</v>
      </c>
      <c r="F29" s="32" t="s">
        <v>40</v>
      </c>
      <c r="G29" s="33">
        <v>114072</v>
      </c>
      <c r="H29" s="34">
        <f t="shared" si="1"/>
        <v>1107</v>
      </c>
      <c r="I29">
        <v>1122.5</v>
      </c>
      <c r="J29" s="4">
        <f t="shared" si="0"/>
        <v>115617.5</v>
      </c>
    </row>
    <row r="30" spans="1:8" ht="22.5" customHeight="1">
      <c r="A30" s="28"/>
      <c r="B30" s="28"/>
      <c r="C30" s="29"/>
      <c r="D30" s="18" t="s">
        <v>25</v>
      </c>
      <c r="E30" s="36">
        <f>SUM(E21:E29)</f>
        <v>485</v>
      </c>
      <c r="F30" s="36"/>
      <c r="G30" s="42">
        <f>SUM(G21:G29)</f>
        <v>848814</v>
      </c>
      <c r="H30" s="43"/>
    </row>
    <row r="31" spans="1:10" ht="24">
      <c r="A31" s="28" t="s">
        <v>61</v>
      </c>
      <c r="B31" s="28">
        <v>80123</v>
      </c>
      <c r="C31" s="29" t="s">
        <v>62</v>
      </c>
      <c r="D31" s="30" t="s">
        <v>34</v>
      </c>
      <c r="E31" s="31">
        <v>79</v>
      </c>
      <c r="F31" s="32" t="s">
        <v>29</v>
      </c>
      <c r="G31" s="37">
        <v>222097</v>
      </c>
      <c r="H31" s="38">
        <f>G31/E31</f>
        <v>2811</v>
      </c>
      <c r="I31">
        <v>2811.36</v>
      </c>
      <c r="J31" s="4">
        <f>E31*I31</f>
        <v>222097.44</v>
      </c>
    </row>
    <row r="32" spans="1:10" ht="24">
      <c r="A32" s="28" t="s">
        <v>63</v>
      </c>
      <c r="B32" s="28">
        <v>80130</v>
      </c>
      <c r="C32" s="29" t="s">
        <v>64</v>
      </c>
      <c r="D32" s="30" t="s">
        <v>34</v>
      </c>
      <c r="E32" s="31">
        <v>143</v>
      </c>
      <c r="F32" s="32" t="s">
        <v>29</v>
      </c>
      <c r="G32" s="33">
        <v>402024</v>
      </c>
      <c r="H32" s="44">
        <f aca="true" t="shared" si="2" ref="H32:H44">G32/E32</f>
        <v>2811</v>
      </c>
      <c r="I32">
        <v>2811.36</v>
      </c>
      <c r="J32" s="4">
        <f>E32*I32</f>
        <v>402024.48</v>
      </c>
    </row>
    <row r="33" spans="1:10" ht="24">
      <c r="A33" s="28" t="s">
        <v>65</v>
      </c>
      <c r="B33" s="28">
        <v>80130</v>
      </c>
      <c r="C33" s="29" t="s">
        <v>66</v>
      </c>
      <c r="D33" s="30" t="s">
        <v>34</v>
      </c>
      <c r="E33" s="31">
        <v>14</v>
      </c>
      <c r="F33" s="32" t="s">
        <v>29</v>
      </c>
      <c r="G33" s="33">
        <v>39359</v>
      </c>
      <c r="H33" s="44">
        <f t="shared" si="2"/>
        <v>2811</v>
      </c>
      <c r="I33">
        <v>2811.36</v>
      </c>
      <c r="J33" s="4">
        <f>E33*I33</f>
        <v>39359.04</v>
      </c>
    </row>
    <row r="34" spans="1:10" ht="24">
      <c r="A34" s="45" t="s">
        <v>67</v>
      </c>
      <c r="B34" s="28">
        <v>80130</v>
      </c>
      <c r="C34" s="46" t="s">
        <v>101</v>
      </c>
      <c r="D34" s="30" t="s">
        <v>45</v>
      </c>
      <c r="E34" s="31">
        <v>346</v>
      </c>
      <c r="F34" s="32" t="s">
        <v>31</v>
      </c>
      <c r="G34" s="33">
        <v>1203388</v>
      </c>
      <c r="H34" s="44">
        <f t="shared" si="2"/>
        <v>3478</v>
      </c>
      <c r="I34">
        <v>3478</v>
      </c>
      <c r="J34" s="4">
        <f>E34*I34</f>
        <v>1203388</v>
      </c>
    </row>
    <row r="35" spans="1:10" ht="24">
      <c r="A35" s="28" t="s">
        <v>68</v>
      </c>
      <c r="B35" s="28">
        <v>80130</v>
      </c>
      <c r="C35" s="29" t="s">
        <v>69</v>
      </c>
      <c r="D35" s="30" t="s">
        <v>45</v>
      </c>
      <c r="E35" s="31">
        <v>136</v>
      </c>
      <c r="F35" s="32" t="s">
        <v>40</v>
      </c>
      <c r="G35" s="33">
        <v>190672</v>
      </c>
      <c r="H35" s="44">
        <f t="shared" si="2"/>
        <v>1402</v>
      </c>
      <c r="I35">
        <v>1437.5</v>
      </c>
      <c r="J35" s="4">
        <f>E35*I35</f>
        <v>195500</v>
      </c>
    </row>
    <row r="36" spans="1:10" ht="24">
      <c r="A36" s="28" t="s">
        <v>70</v>
      </c>
      <c r="B36" s="28">
        <v>80130</v>
      </c>
      <c r="C36" s="29" t="s">
        <v>71</v>
      </c>
      <c r="D36" s="30" t="s">
        <v>72</v>
      </c>
      <c r="E36" s="31">
        <v>75</v>
      </c>
      <c r="F36" s="32" t="s">
        <v>40</v>
      </c>
      <c r="G36" s="33">
        <v>105150</v>
      </c>
      <c r="H36" s="44">
        <f t="shared" si="2"/>
        <v>1402</v>
      </c>
      <c r="I36">
        <v>1437.5</v>
      </c>
      <c r="J36" s="4">
        <f aca="true" t="shared" si="3" ref="J36:J44">E36*I36</f>
        <v>107812.5</v>
      </c>
    </row>
    <row r="37" spans="1:10" ht="36">
      <c r="A37" s="28" t="s">
        <v>73</v>
      </c>
      <c r="B37" s="28">
        <v>80130</v>
      </c>
      <c r="C37" s="29" t="s">
        <v>74</v>
      </c>
      <c r="D37" s="30" t="s">
        <v>75</v>
      </c>
      <c r="E37" s="31">
        <v>54</v>
      </c>
      <c r="F37" s="32" t="s">
        <v>40</v>
      </c>
      <c r="G37" s="33">
        <v>75708</v>
      </c>
      <c r="H37" s="44">
        <f t="shared" si="2"/>
        <v>1402</v>
      </c>
      <c r="I37">
        <v>1437.5</v>
      </c>
      <c r="J37" s="4">
        <f t="shared" si="3"/>
        <v>77625</v>
      </c>
    </row>
    <row r="38" spans="1:10" ht="25.5">
      <c r="A38" s="28" t="s">
        <v>76</v>
      </c>
      <c r="B38" s="28">
        <v>80130</v>
      </c>
      <c r="C38" s="29" t="s">
        <v>77</v>
      </c>
      <c r="D38" s="30" t="s">
        <v>78</v>
      </c>
      <c r="E38" s="31">
        <v>9</v>
      </c>
      <c r="F38" s="32" t="s">
        <v>40</v>
      </c>
      <c r="G38" s="33">
        <v>12618</v>
      </c>
      <c r="H38" s="44">
        <f t="shared" si="2"/>
        <v>1402</v>
      </c>
      <c r="I38">
        <v>1437.5</v>
      </c>
      <c r="J38" s="4">
        <f t="shared" si="3"/>
        <v>12937.5</v>
      </c>
    </row>
    <row r="39" spans="1:10" ht="25.5">
      <c r="A39" s="28" t="s">
        <v>79</v>
      </c>
      <c r="B39" s="28">
        <v>80130</v>
      </c>
      <c r="C39" s="29" t="s">
        <v>80</v>
      </c>
      <c r="D39" s="30" t="s">
        <v>81</v>
      </c>
      <c r="E39" s="31">
        <v>163</v>
      </c>
      <c r="F39" s="32" t="s">
        <v>40</v>
      </c>
      <c r="G39" s="33">
        <v>228526</v>
      </c>
      <c r="H39" s="44">
        <f t="shared" si="2"/>
        <v>1402</v>
      </c>
      <c r="I39">
        <v>1437.5</v>
      </c>
      <c r="J39" s="4">
        <f t="shared" si="3"/>
        <v>234312.5</v>
      </c>
    </row>
    <row r="40" spans="1:10" ht="25.5">
      <c r="A40" s="28" t="s">
        <v>82</v>
      </c>
      <c r="B40" s="28">
        <v>80130</v>
      </c>
      <c r="C40" s="29" t="s">
        <v>83</v>
      </c>
      <c r="D40" s="30" t="s">
        <v>84</v>
      </c>
      <c r="E40" s="31">
        <v>21</v>
      </c>
      <c r="F40" s="32" t="s">
        <v>40</v>
      </c>
      <c r="G40" s="33">
        <v>9814</v>
      </c>
      <c r="H40" s="44">
        <f t="shared" si="2"/>
        <v>467</v>
      </c>
      <c r="I40">
        <v>1437.5</v>
      </c>
      <c r="J40" s="4">
        <f t="shared" si="3"/>
        <v>30187.5</v>
      </c>
    </row>
    <row r="41" spans="1:10" ht="25.5">
      <c r="A41" s="28" t="s">
        <v>85</v>
      </c>
      <c r="B41" s="28">
        <v>80130</v>
      </c>
      <c r="C41" s="29" t="s">
        <v>86</v>
      </c>
      <c r="D41" s="30" t="s">
        <v>84</v>
      </c>
      <c r="E41" s="31">
        <v>44</v>
      </c>
      <c r="F41" s="32" t="s">
        <v>40</v>
      </c>
      <c r="G41" s="33">
        <v>20563</v>
      </c>
      <c r="H41" s="44">
        <f t="shared" si="2"/>
        <v>467</v>
      </c>
      <c r="I41">
        <v>1437.5</v>
      </c>
      <c r="J41" s="4">
        <f t="shared" si="3"/>
        <v>63250</v>
      </c>
    </row>
    <row r="42" spans="1:10" ht="24">
      <c r="A42" s="28" t="s">
        <v>87</v>
      </c>
      <c r="B42" s="28">
        <v>80130</v>
      </c>
      <c r="C42" s="29" t="s">
        <v>88</v>
      </c>
      <c r="D42" s="30" t="s">
        <v>84</v>
      </c>
      <c r="E42" s="31">
        <v>14</v>
      </c>
      <c r="F42" s="32" t="s">
        <v>40</v>
      </c>
      <c r="G42" s="33">
        <v>19628</v>
      </c>
      <c r="H42" s="44">
        <f t="shared" si="2"/>
        <v>1402</v>
      </c>
      <c r="I42">
        <v>1437.5</v>
      </c>
      <c r="J42" s="4">
        <f t="shared" si="3"/>
        <v>20125</v>
      </c>
    </row>
    <row r="43" spans="1:10" ht="24">
      <c r="A43" s="28" t="s">
        <v>89</v>
      </c>
      <c r="B43" s="28">
        <v>80130</v>
      </c>
      <c r="C43" s="29" t="s">
        <v>90</v>
      </c>
      <c r="D43" s="30" t="s">
        <v>84</v>
      </c>
      <c r="E43" s="31">
        <v>24</v>
      </c>
      <c r="F43" s="32" t="s">
        <v>40</v>
      </c>
      <c r="G43" s="33">
        <v>33648</v>
      </c>
      <c r="H43" s="44">
        <f t="shared" si="2"/>
        <v>1402</v>
      </c>
      <c r="I43">
        <v>1437.5</v>
      </c>
      <c r="J43" s="4">
        <f t="shared" si="3"/>
        <v>34500</v>
      </c>
    </row>
    <row r="44" spans="1:10" ht="25.5">
      <c r="A44" s="28" t="s">
        <v>91</v>
      </c>
      <c r="B44" s="28">
        <v>80130</v>
      </c>
      <c r="C44" s="29" t="s">
        <v>92</v>
      </c>
      <c r="D44" s="30" t="s">
        <v>93</v>
      </c>
      <c r="E44" s="31">
        <v>99</v>
      </c>
      <c r="F44" s="32" t="s">
        <v>40</v>
      </c>
      <c r="G44" s="33">
        <v>138798</v>
      </c>
      <c r="H44" s="44">
        <f t="shared" si="2"/>
        <v>1402</v>
      </c>
      <c r="I44">
        <v>1437.5</v>
      </c>
      <c r="J44" s="4">
        <f t="shared" si="3"/>
        <v>142312.5</v>
      </c>
    </row>
    <row r="45" spans="1:8" ht="22.5" customHeight="1">
      <c r="A45" s="28"/>
      <c r="B45" s="28"/>
      <c r="C45" s="29"/>
      <c r="D45" s="18" t="s">
        <v>25</v>
      </c>
      <c r="E45" s="47">
        <f>SUM(E32:E44)</f>
        <v>1142</v>
      </c>
      <c r="F45" s="32"/>
      <c r="G45" s="37">
        <f>SUM(G32:G44)</f>
        <v>2479896</v>
      </c>
      <c r="H45" s="38"/>
    </row>
    <row r="46" spans="1:8" ht="21" customHeight="1">
      <c r="A46" s="28"/>
      <c r="B46" s="28"/>
      <c r="C46" s="29"/>
      <c r="D46" s="48" t="s">
        <v>94</v>
      </c>
      <c r="E46" s="47">
        <f>E15+E20+E30+E31+E45</f>
        <v>2516</v>
      </c>
      <c r="F46" s="49"/>
      <c r="G46" s="37">
        <f>G15+G20+G30+G31+G45</f>
        <v>5824715</v>
      </c>
      <c r="H46" s="38"/>
    </row>
    <row r="47" spans="1:4" ht="29.25" customHeight="1">
      <c r="A47" s="50" t="s">
        <v>95</v>
      </c>
      <c r="B47" s="51"/>
      <c r="C47" s="51"/>
      <c r="D47" s="52"/>
    </row>
    <row r="48" spans="1:8" ht="48.75" customHeight="1">
      <c r="A48" s="16" t="s">
        <v>6</v>
      </c>
      <c r="B48" s="16" t="s">
        <v>7</v>
      </c>
      <c r="C48" s="17" t="s">
        <v>8</v>
      </c>
      <c r="D48" s="18" t="s">
        <v>9</v>
      </c>
      <c r="E48" s="19" t="s">
        <v>10</v>
      </c>
      <c r="F48" s="20" t="s">
        <v>11</v>
      </c>
      <c r="G48" s="53" t="s">
        <v>12</v>
      </c>
      <c r="H48" s="17" t="s">
        <v>13</v>
      </c>
    </row>
    <row r="49" spans="1:8" ht="10.5" customHeight="1">
      <c r="A49" s="21">
        <v>1</v>
      </c>
      <c r="B49" s="21">
        <v>2</v>
      </c>
      <c r="C49" s="22">
        <v>3</v>
      </c>
      <c r="D49" s="22">
        <v>4</v>
      </c>
      <c r="E49" s="23">
        <v>5</v>
      </c>
      <c r="F49" s="24">
        <v>6</v>
      </c>
      <c r="G49" s="54">
        <v>6</v>
      </c>
      <c r="H49" s="22">
        <v>7</v>
      </c>
    </row>
    <row r="50" spans="1:10" ht="27.75" customHeight="1">
      <c r="A50" s="28" t="s">
        <v>15</v>
      </c>
      <c r="B50" s="28">
        <v>85410</v>
      </c>
      <c r="C50" s="29" t="s">
        <v>96</v>
      </c>
      <c r="D50" s="30" t="s">
        <v>97</v>
      </c>
      <c r="E50" s="31">
        <v>66</v>
      </c>
      <c r="F50" s="32" t="s">
        <v>31</v>
      </c>
      <c r="G50" s="33">
        <v>185550</v>
      </c>
      <c r="H50" s="34">
        <f>G50/E50</f>
        <v>2811</v>
      </c>
      <c r="I50">
        <v>2811.36</v>
      </c>
      <c r="J50" s="4">
        <f>E50*I50</f>
        <v>185549.76</v>
      </c>
    </row>
    <row r="51" spans="1:8" ht="12.75">
      <c r="A51" s="7"/>
      <c r="B51" s="7"/>
      <c r="C51" s="55"/>
      <c r="D51" s="56"/>
      <c r="E51" s="57"/>
      <c r="F51" s="58"/>
      <c r="G51" s="40"/>
      <c r="H51" s="34"/>
    </row>
    <row r="52" spans="1:8" ht="21.75" customHeight="1">
      <c r="A52" s="59" t="s">
        <v>98</v>
      </c>
      <c r="B52" s="59"/>
      <c r="C52" s="59"/>
      <c r="D52" s="30"/>
      <c r="E52" s="60">
        <f>E46+E50</f>
        <v>2582</v>
      </c>
      <c r="F52" s="60"/>
      <c r="G52" s="61">
        <f>G46+G50</f>
        <v>6010265</v>
      </c>
      <c r="H52" s="60"/>
    </row>
  </sheetData>
  <mergeCells count="4">
    <mergeCell ref="A52:C52"/>
    <mergeCell ref="A7:G7"/>
    <mergeCell ref="A8:G8"/>
    <mergeCell ref="A47:D47"/>
  </mergeCells>
  <printOptions horizontalCentered="1"/>
  <pageMargins left="0.5905511811023623" right="0" top="1.1811023622047245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2005-11-21T11:20:21Z</dcterms:created>
  <dcterms:modified xsi:type="dcterms:W3CDTF">2005-11-21T11:20:32Z</dcterms:modified>
  <cp:category/>
  <cp:version/>
  <cp:contentType/>
  <cp:contentStatus/>
</cp:coreProperties>
</file>