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<sst xmlns="http://schemas.openxmlformats.org/spreadsheetml/2006/main" count="221" uniqueCount="80">
  <si>
    <t>Gr śr.
trw.</t>
  </si>
  <si>
    <t>Nazwa mienia komunalnego</t>
  </si>
  <si>
    <t>z czynszu</t>
  </si>
  <si>
    <t>z opłat 
i usług</t>
  </si>
  <si>
    <t>Budynki</t>
  </si>
  <si>
    <t>Budowle</t>
  </si>
  <si>
    <t>Urządz.tech.</t>
  </si>
  <si>
    <t>Masz.i urządz.</t>
  </si>
  <si>
    <t>Środki transp.</t>
  </si>
  <si>
    <t>Narzędzia</t>
  </si>
  <si>
    <t>Razem</t>
  </si>
  <si>
    <t>x</t>
  </si>
  <si>
    <t>Miejski Dom</t>
  </si>
  <si>
    <t xml:space="preserve"> 4-6</t>
  </si>
  <si>
    <t>Urządz.tech</t>
  </si>
  <si>
    <t>Kultury-DŚT</t>
  </si>
  <si>
    <t>Środ.transp.</t>
  </si>
  <si>
    <t xml:space="preserve">Miejska Biblioteka </t>
  </si>
  <si>
    <t>Publiczna</t>
  </si>
  <si>
    <t>Miejski Ośrodek</t>
  </si>
  <si>
    <t>Maszyny i urz.</t>
  </si>
  <si>
    <t>Miejskie Przed.</t>
  </si>
  <si>
    <t>Komunikacji</t>
  </si>
  <si>
    <t>Urządz. tech.</t>
  </si>
  <si>
    <t>Gosp. Komunal.</t>
  </si>
  <si>
    <t>i Mieszkaniowej</t>
  </si>
  <si>
    <t xml:space="preserve"> 3-6</t>
  </si>
  <si>
    <t>Urząd Miejski</t>
  </si>
  <si>
    <t>Grunty</t>
  </si>
  <si>
    <t>MPWiK - udziały</t>
  </si>
  <si>
    <t>MPEC - udziały</t>
  </si>
  <si>
    <t>Szkoły</t>
  </si>
  <si>
    <t>i Gimnazja</t>
  </si>
  <si>
    <t>Przedszkola</t>
  </si>
  <si>
    <t>Urządzenia</t>
  </si>
  <si>
    <t>bursy, poradnia</t>
  </si>
  <si>
    <t>Urządz. techn.</t>
  </si>
  <si>
    <t>Środki transpor.</t>
  </si>
  <si>
    <t xml:space="preserve"> </t>
  </si>
  <si>
    <t>Ośrodek</t>
  </si>
  <si>
    <t xml:space="preserve">Adopcyjno - </t>
  </si>
  <si>
    <t>Opiekuńczy</t>
  </si>
  <si>
    <t>Kształcenia</t>
  </si>
  <si>
    <t>Praktycznego</t>
  </si>
  <si>
    <t>Łącznie mienie komunalne</t>
  </si>
  <si>
    <t xml:space="preserve">Miejskie </t>
  </si>
  <si>
    <t>Przedsiębiorstwo</t>
  </si>
  <si>
    <t xml:space="preserve">Publiczne </t>
  </si>
  <si>
    <t xml:space="preserve">Zespół Placówek </t>
  </si>
  <si>
    <t xml:space="preserve">Opiekuńczo - </t>
  </si>
  <si>
    <t>Wychowawczych</t>
  </si>
  <si>
    <t>4-6</t>
  </si>
  <si>
    <t xml:space="preserve"> i Ustawicznego</t>
  </si>
  <si>
    <t>/Dom Dziecka/</t>
  </si>
  <si>
    <t>Centrum</t>
  </si>
  <si>
    <t>ARRMW - udziały</t>
  </si>
  <si>
    <t>wydatki bieżące</t>
  </si>
  <si>
    <t>wydatki inwestycyjne</t>
  </si>
  <si>
    <t>w tym :</t>
  </si>
  <si>
    <t>/w zł/</t>
  </si>
  <si>
    <t>Pomocy Społecznej</t>
  </si>
  <si>
    <t>Szkoły średnie,</t>
  </si>
  <si>
    <t>Maszyny i urządz.</t>
  </si>
  <si>
    <t>Urządz.technicz.</t>
  </si>
  <si>
    <t>ogóln.zastosow.</t>
  </si>
  <si>
    <t>L.p.</t>
  </si>
  <si>
    <t>Nazwa jednostki 
lub zakładu</t>
  </si>
  <si>
    <t xml:space="preserve">Podstawowe </t>
  </si>
  <si>
    <t>INFORMACJA O STANIE MIENIA KOMUNALNEGO NA 2006 R.</t>
  </si>
  <si>
    <t>Wartość mienia na 31.12.2004</t>
  </si>
  <si>
    <t>Wartość mienia na 00.12.2005</t>
  </si>
  <si>
    <t>Dochody na 2006 r.</t>
  </si>
  <si>
    <t>Wydatki do poniesienia w 2006 r.</t>
  </si>
  <si>
    <t>Zobowiąz.długo 
i krótkoterminowe 
na 31.XII.2005r.</t>
  </si>
  <si>
    <t>ŁFPK - udziały</t>
  </si>
  <si>
    <t>ARR - udziały</t>
  </si>
  <si>
    <t>Załącznik Nr 13</t>
  </si>
  <si>
    <t>do Zarządzenia Nr 184/05</t>
  </si>
  <si>
    <t xml:space="preserve">Prezydenta Miasta Łomży </t>
  </si>
  <si>
    <t>z dnia   14.11.2005r.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</si>
</sst>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 CE"/>
      <family val="2"/>
    </font>
    <font>
      <b/>
      <i/>
      <sz val="9"/>
      <name val="Arial CE"/>
      <family val="2"/>
    </font>
    <font>
      <i/>
      <sz val="8.5"/>
      <name val="Arial CE"/>
      <family val="2"/>
    </font>
    <font>
      <i/>
      <sz val="10"/>
      <name val="Arial CE"/>
      <family val="2"/>
    </font>
    <font>
      <i/>
      <u val="single"/>
      <sz val="8"/>
      <name val="Arial CE"/>
      <family val="2"/>
    </font>
    <font>
      <sz val="9"/>
      <name val="Arial CE"/>
      <family val="2"/>
    </font>
    <font>
      <sz val="8"/>
      <color indexed="14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43" fontId="1" fillId="0" borderId="0" xfId="15" applyFont="1" applyAlignment="1">
      <alignment/>
    </xf>
    <xf numFmtId="3" fontId="2" fillId="0" borderId="4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3" fontId="4" fillId="0" borderId="19" xfId="0" applyNumberFormat="1" applyFont="1" applyBorder="1" applyAlignment="1">
      <alignment/>
    </xf>
    <xf numFmtId="0" fontId="9" fillId="0" borderId="19" xfId="0" applyFont="1" applyFill="1" applyBorder="1" applyAlignment="1">
      <alignment horizontal="left" vertical="center"/>
    </xf>
    <xf numFmtId="3" fontId="8" fillId="0" borderId="19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" fillId="0" borderId="20" xfId="0" applyFont="1" applyBorder="1" applyAlignment="1">
      <alignment horizontal="center"/>
    </xf>
    <xf numFmtId="3" fontId="1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2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1" fillId="0" borderId="6" xfId="15" applyNumberFormat="1" applyFont="1" applyBorder="1" applyAlignment="1">
      <alignment/>
    </xf>
    <xf numFmtId="43" fontId="1" fillId="0" borderId="11" xfId="15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26" xfId="0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2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28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3" fontId="1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3" fontId="2" fillId="0" borderId="27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3" fontId="2" fillId="0" borderId="22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26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left"/>
    </xf>
    <xf numFmtId="3" fontId="2" fillId="0" borderId="23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19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/>
    </xf>
    <xf numFmtId="0" fontId="13" fillId="0" borderId="5" xfId="0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3" fontId="14" fillId="0" borderId="6" xfId="0" applyNumberFormat="1" applyFont="1" applyBorder="1" applyAlignment="1">
      <alignment/>
    </xf>
    <xf numFmtId="3" fontId="14" fillId="0" borderId="6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6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/>
    </xf>
    <xf numFmtId="3" fontId="1" fillId="0" borderId="32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U137"/>
  <sheetViews>
    <sheetView tabSelected="1" workbookViewId="0" topLeftCell="A91">
      <selection activeCell="I127" sqref="I127"/>
    </sheetView>
  </sheetViews>
  <sheetFormatPr defaultColWidth="9.00390625" defaultRowHeight="12.75"/>
  <cols>
    <col min="1" max="1" width="3.125" style="59" customWidth="1"/>
    <col min="2" max="2" width="14.625" style="59" customWidth="1"/>
    <col min="3" max="3" width="4.25390625" style="59" customWidth="1"/>
    <col min="4" max="4" width="12.375" style="59" customWidth="1"/>
    <col min="5" max="6" width="11.00390625" style="59" customWidth="1"/>
    <col min="7" max="7" width="9.625" style="59" customWidth="1"/>
    <col min="8" max="9" width="9.875" style="59" customWidth="1"/>
    <col min="10" max="10" width="15.00390625" style="59" customWidth="1"/>
    <col min="11" max="16384" width="9.125" style="59" customWidth="1"/>
  </cols>
  <sheetData>
    <row r="3" spans="1:11" ht="12.75">
      <c r="A3" s="3"/>
      <c r="B3" s="3"/>
      <c r="C3" s="3"/>
      <c r="D3" s="3"/>
      <c r="E3" s="4"/>
      <c r="F3" s="4"/>
      <c r="G3" s="3"/>
      <c r="H3" s="5" t="s">
        <v>76</v>
      </c>
      <c r="I3" s="5"/>
      <c r="J3" s="3"/>
      <c r="K3" s="3"/>
    </row>
    <row r="4" spans="1:11" ht="12.75">
      <c r="A4" s="3"/>
      <c r="B4" s="3"/>
      <c r="C4" s="3"/>
      <c r="D4" s="3"/>
      <c r="E4" s="4"/>
      <c r="F4" s="4"/>
      <c r="G4" s="3"/>
      <c r="H4" s="178" t="s">
        <v>77</v>
      </c>
      <c r="I4" s="178"/>
      <c r="J4" s="178"/>
      <c r="K4" s="3"/>
    </row>
    <row r="5" spans="1:11" ht="12.75">
      <c r="A5" s="3"/>
      <c r="B5" s="3"/>
      <c r="C5" s="3"/>
      <c r="D5" s="3"/>
      <c r="E5" s="4"/>
      <c r="F5" s="4"/>
      <c r="G5" s="3"/>
      <c r="H5" s="3" t="s">
        <v>78</v>
      </c>
      <c r="I5" s="3"/>
      <c r="J5" s="3"/>
      <c r="K5" s="3"/>
    </row>
    <row r="6" spans="1:11" ht="12.75">
      <c r="A6" s="3"/>
      <c r="B6" s="3"/>
      <c r="C6" s="3"/>
      <c r="D6" s="3"/>
      <c r="E6" s="4"/>
      <c r="F6" s="4"/>
      <c r="G6" s="3"/>
      <c r="H6" s="3" t="s">
        <v>79</v>
      </c>
      <c r="I6" s="3"/>
      <c r="J6" s="3"/>
      <c r="K6" s="3"/>
    </row>
    <row r="7" spans="1:11" ht="12.75">
      <c r="A7" s="3"/>
      <c r="B7" s="3"/>
      <c r="C7" s="3"/>
      <c r="D7" s="3"/>
      <c r="E7" s="4"/>
      <c r="F7" s="4"/>
      <c r="G7" s="3"/>
      <c r="H7" s="3"/>
      <c r="I7" s="3"/>
      <c r="J7" s="3"/>
      <c r="K7" s="3"/>
    </row>
    <row r="8" spans="1:11" ht="12.75">
      <c r="A8" s="3"/>
      <c r="B8" s="3"/>
      <c r="C8" s="3"/>
      <c r="D8" s="3"/>
      <c r="E8" s="4"/>
      <c r="F8" s="4"/>
      <c r="G8" s="3"/>
      <c r="H8" s="3"/>
      <c r="I8" s="3"/>
      <c r="J8" s="3"/>
      <c r="K8" s="3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11" ht="12.75">
      <c r="A10" s="179" t="s">
        <v>68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3"/>
    </row>
    <row r="11" spans="1:11" ht="13.5" thickBot="1">
      <c r="A11" s="1"/>
      <c r="B11" s="1"/>
      <c r="C11" s="1"/>
      <c r="D11" s="1"/>
      <c r="E11" s="2"/>
      <c r="F11" s="2"/>
      <c r="G11" s="1"/>
      <c r="H11" s="1"/>
      <c r="I11" s="1"/>
      <c r="J11" s="60"/>
      <c r="K11" s="1"/>
    </row>
    <row r="12" spans="1:11" ht="15.75" customHeight="1" thickBot="1">
      <c r="A12" s="199" t="s">
        <v>65</v>
      </c>
      <c r="B12" s="184" t="s">
        <v>66</v>
      </c>
      <c r="C12" s="184" t="s">
        <v>0</v>
      </c>
      <c r="D12" s="184" t="s">
        <v>1</v>
      </c>
      <c r="E12" s="180" t="s">
        <v>69</v>
      </c>
      <c r="F12" s="182" t="s">
        <v>70</v>
      </c>
      <c r="G12" s="192" t="s">
        <v>71</v>
      </c>
      <c r="H12" s="193"/>
      <c r="I12" s="184" t="s">
        <v>72</v>
      </c>
      <c r="J12" s="184" t="s">
        <v>73</v>
      </c>
      <c r="K12" s="3"/>
    </row>
    <row r="13" spans="1:11" ht="30" customHeight="1">
      <c r="A13" s="200"/>
      <c r="B13" s="197"/>
      <c r="C13" s="197"/>
      <c r="D13" s="197"/>
      <c r="E13" s="181"/>
      <c r="F13" s="183"/>
      <c r="G13" s="45" t="s">
        <v>2</v>
      </c>
      <c r="H13" s="46" t="s">
        <v>3</v>
      </c>
      <c r="I13" s="185"/>
      <c r="J13" s="185"/>
      <c r="K13" s="3"/>
    </row>
    <row r="14" spans="1:11" ht="11.25" customHeight="1" thickBot="1">
      <c r="A14" s="201"/>
      <c r="B14" s="198"/>
      <c r="C14" s="198"/>
      <c r="D14" s="198"/>
      <c r="E14" s="194" t="s">
        <v>59</v>
      </c>
      <c r="F14" s="195"/>
      <c r="G14" s="195"/>
      <c r="H14" s="195"/>
      <c r="I14" s="195"/>
      <c r="J14" s="196"/>
      <c r="K14" s="3"/>
    </row>
    <row r="15" spans="1:11" ht="13.5" thickBot="1">
      <c r="A15" s="19">
        <v>1</v>
      </c>
      <c r="B15" s="7">
        <v>2</v>
      </c>
      <c r="C15" s="7">
        <v>3</v>
      </c>
      <c r="D15" s="7">
        <v>4</v>
      </c>
      <c r="E15" s="8">
        <v>5</v>
      </c>
      <c r="F15" s="9">
        <v>6</v>
      </c>
      <c r="G15" s="8">
        <v>7</v>
      </c>
      <c r="H15" s="9">
        <v>8</v>
      </c>
      <c r="I15" s="7">
        <v>9</v>
      </c>
      <c r="J15" s="7">
        <v>10</v>
      </c>
      <c r="K15" s="1"/>
    </row>
    <row r="16" spans="1:11" ht="12.75">
      <c r="A16" s="15">
        <v>1</v>
      </c>
      <c r="B16" s="33" t="s">
        <v>21</v>
      </c>
      <c r="C16" s="15">
        <v>1</v>
      </c>
      <c r="D16" s="14" t="s">
        <v>4</v>
      </c>
      <c r="E16" s="61">
        <v>21674795</v>
      </c>
      <c r="F16" s="62">
        <v>22291607</v>
      </c>
      <c r="G16" s="63">
        <v>8100000</v>
      </c>
      <c r="H16" s="64"/>
      <c r="I16" s="55">
        <v>8100000</v>
      </c>
      <c r="J16" s="65">
        <v>1100000</v>
      </c>
      <c r="K16" s="1"/>
    </row>
    <row r="17" spans="1:11" ht="12.75">
      <c r="A17" s="15"/>
      <c r="B17" s="33" t="s">
        <v>24</v>
      </c>
      <c r="C17" s="15"/>
      <c r="D17" s="14"/>
      <c r="E17" s="66"/>
      <c r="F17" s="62"/>
      <c r="G17" s="63"/>
      <c r="H17" s="64"/>
      <c r="I17" s="166">
        <v>6082126</v>
      </c>
      <c r="J17" s="65"/>
      <c r="K17" s="1"/>
    </row>
    <row r="18" spans="1:11" ht="12.75">
      <c r="A18" s="12"/>
      <c r="B18" s="33" t="s">
        <v>25</v>
      </c>
      <c r="C18" s="15">
        <v>2</v>
      </c>
      <c r="D18" s="14" t="s">
        <v>5</v>
      </c>
      <c r="E18" s="66">
        <v>1467919</v>
      </c>
      <c r="F18" s="62">
        <v>1467919</v>
      </c>
      <c r="G18" s="63"/>
      <c r="H18" s="64"/>
      <c r="I18" s="55">
        <v>100000</v>
      </c>
      <c r="J18" s="65"/>
      <c r="K18" s="3"/>
    </row>
    <row r="19" spans="1:11" ht="12.75">
      <c r="A19" s="12"/>
      <c r="C19" s="15" t="s">
        <v>26</v>
      </c>
      <c r="D19" s="14" t="s">
        <v>23</v>
      </c>
      <c r="E19" s="66">
        <v>1273225</v>
      </c>
      <c r="F19" s="62">
        <v>1347538</v>
      </c>
      <c r="G19" s="63"/>
      <c r="H19" s="64">
        <v>1500000</v>
      </c>
      <c r="I19" s="55">
        <v>1500000</v>
      </c>
      <c r="J19" s="65">
        <v>200000</v>
      </c>
      <c r="K19" s="1"/>
    </row>
    <row r="20" spans="1:11" ht="12.75">
      <c r="A20" s="12"/>
      <c r="B20" s="14"/>
      <c r="C20" s="15">
        <v>7</v>
      </c>
      <c r="D20" s="14" t="s">
        <v>8</v>
      </c>
      <c r="E20" s="66">
        <v>2387480</v>
      </c>
      <c r="F20" s="62">
        <v>2596970</v>
      </c>
      <c r="G20" s="63"/>
      <c r="H20" s="64">
        <v>5260000</v>
      </c>
      <c r="I20" s="55">
        <v>5089300</v>
      </c>
      <c r="J20" s="65">
        <v>700000</v>
      </c>
      <c r="K20" s="1"/>
    </row>
    <row r="21" spans="1:11" ht="12.75">
      <c r="A21" s="12"/>
      <c r="B21" s="14"/>
      <c r="C21" s="15"/>
      <c r="D21" s="14"/>
      <c r="E21" s="66"/>
      <c r="F21" s="62"/>
      <c r="G21" s="63"/>
      <c r="H21" s="64"/>
      <c r="I21" s="166">
        <v>250000</v>
      </c>
      <c r="J21" s="65"/>
      <c r="K21" s="1"/>
    </row>
    <row r="22" spans="1:11" ht="13.5" thickBot="1">
      <c r="A22" s="12"/>
      <c r="B22" s="14"/>
      <c r="C22" s="15">
        <v>8</v>
      </c>
      <c r="D22" s="14" t="s">
        <v>9</v>
      </c>
      <c r="E22" s="67">
        <v>132731</v>
      </c>
      <c r="F22" s="62">
        <v>138870</v>
      </c>
      <c r="G22" s="63"/>
      <c r="H22" s="64"/>
      <c r="I22" s="55">
        <v>50000</v>
      </c>
      <c r="J22" s="65"/>
      <c r="K22" s="1"/>
    </row>
    <row r="23" spans="1:11" ht="13.5" thickBot="1">
      <c r="A23" s="19" t="s">
        <v>11</v>
      </c>
      <c r="B23" s="18" t="s">
        <v>10</v>
      </c>
      <c r="C23" s="19" t="s">
        <v>11</v>
      </c>
      <c r="D23" s="8" t="s">
        <v>11</v>
      </c>
      <c r="E23" s="68">
        <f aca="true" t="shared" si="0" ref="E23:J23">SUM(E16:E22)</f>
        <v>26936150</v>
      </c>
      <c r="F23" s="29">
        <f t="shared" si="0"/>
        <v>27842904</v>
      </c>
      <c r="G23" s="68">
        <f t="shared" si="0"/>
        <v>8100000</v>
      </c>
      <c r="H23" s="29">
        <f t="shared" si="0"/>
        <v>6760000</v>
      </c>
      <c r="I23" s="29">
        <f t="shared" si="0"/>
        <v>21171426</v>
      </c>
      <c r="J23" s="29">
        <f t="shared" si="0"/>
        <v>2000000</v>
      </c>
      <c r="K23" s="1"/>
    </row>
    <row r="24" spans="1:11" ht="12.75">
      <c r="A24" s="15">
        <v>2</v>
      </c>
      <c r="B24" s="33" t="s">
        <v>45</v>
      </c>
      <c r="C24" s="15">
        <v>1</v>
      </c>
      <c r="D24" s="14" t="s">
        <v>4</v>
      </c>
      <c r="E24" s="61">
        <v>895034</v>
      </c>
      <c r="F24" s="62">
        <v>895034</v>
      </c>
      <c r="G24" s="63"/>
      <c r="H24" s="64"/>
      <c r="I24" s="69">
        <v>138560</v>
      </c>
      <c r="J24" s="65">
        <v>5000</v>
      </c>
      <c r="K24" s="1"/>
    </row>
    <row r="25" spans="1:11" ht="12.75">
      <c r="A25" s="15"/>
      <c r="B25" s="3" t="s">
        <v>46</v>
      </c>
      <c r="C25" s="15"/>
      <c r="D25" s="14"/>
      <c r="E25" s="66"/>
      <c r="F25" s="62"/>
      <c r="G25" s="63"/>
      <c r="H25" s="64"/>
      <c r="I25" s="167">
        <v>150000</v>
      </c>
      <c r="J25" s="20"/>
      <c r="K25" s="1"/>
    </row>
    <row r="26" spans="1:11" ht="12.75">
      <c r="A26" s="12"/>
      <c r="B26" s="33" t="s">
        <v>22</v>
      </c>
      <c r="C26" s="15">
        <v>2</v>
      </c>
      <c r="D26" s="14" t="s">
        <v>5</v>
      </c>
      <c r="E26" s="66">
        <v>460550</v>
      </c>
      <c r="F26" s="62">
        <v>460550</v>
      </c>
      <c r="G26" s="63"/>
      <c r="H26" s="64"/>
      <c r="I26" s="55">
        <v>13063</v>
      </c>
      <c r="J26" s="20"/>
      <c r="K26" s="3"/>
    </row>
    <row r="27" spans="1:11" ht="12.75">
      <c r="A27" s="12"/>
      <c r="C27" s="15">
        <v>4</v>
      </c>
      <c r="D27" s="14" t="s">
        <v>20</v>
      </c>
      <c r="E27" s="66">
        <v>246401</v>
      </c>
      <c r="F27" s="62">
        <v>247466</v>
      </c>
      <c r="G27" s="63"/>
      <c r="H27" s="64"/>
      <c r="I27" s="55">
        <v>36065</v>
      </c>
      <c r="J27" s="70"/>
      <c r="K27" s="28"/>
    </row>
    <row r="28" spans="1:11" ht="12.75">
      <c r="A28" s="12"/>
      <c r="B28" s="14"/>
      <c r="C28" s="15">
        <v>6</v>
      </c>
      <c r="D28" s="14" t="s">
        <v>23</v>
      </c>
      <c r="E28" s="66">
        <v>33493</v>
      </c>
      <c r="F28" s="62">
        <v>33493</v>
      </c>
      <c r="G28" s="63"/>
      <c r="H28" s="64"/>
      <c r="I28" s="55"/>
      <c r="J28" s="20"/>
      <c r="K28" s="28"/>
    </row>
    <row r="29" spans="1:11" ht="12.75">
      <c r="A29" s="12"/>
      <c r="B29" s="14"/>
      <c r="C29" s="15">
        <v>7</v>
      </c>
      <c r="D29" s="14" t="s">
        <v>8</v>
      </c>
      <c r="E29" s="66">
        <v>9653761</v>
      </c>
      <c r="F29" s="62">
        <v>11397214</v>
      </c>
      <c r="G29" s="71"/>
      <c r="H29" s="64">
        <v>5262311</v>
      </c>
      <c r="I29" s="55">
        <v>2921267</v>
      </c>
      <c r="J29" s="65">
        <v>100000</v>
      </c>
      <c r="K29" s="1"/>
    </row>
    <row r="30" spans="1:11" ht="10.5" customHeight="1">
      <c r="A30" s="12"/>
      <c r="B30" s="14"/>
      <c r="C30" s="15"/>
      <c r="D30" s="14"/>
      <c r="E30" s="66"/>
      <c r="F30" s="62"/>
      <c r="G30" s="71"/>
      <c r="H30" s="64"/>
      <c r="I30" s="166">
        <v>3600672</v>
      </c>
      <c r="J30" s="20"/>
      <c r="K30" s="1"/>
    </row>
    <row r="31" spans="1:11" ht="13.5" thickBot="1">
      <c r="A31" s="12"/>
      <c r="B31" s="14"/>
      <c r="C31" s="15">
        <v>8</v>
      </c>
      <c r="D31" s="14" t="s">
        <v>9</v>
      </c>
      <c r="E31" s="66">
        <v>125651</v>
      </c>
      <c r="F31" s="62">
        <v>125651</v>
      </c>
      <c r="G31" s="63"/>
      <c r="H31" s="64"/>
      <c r="I31" s="55"/>
      <c r="J31" s="20"/>
      <c r="K31" s="1"/>
    </row>
    <row r="32" spans="1:11" ht="13.5" thickBot="1">
      <c r="A32" s="19" t="s">
        <v>11</v>
      </c>
      <c r="B32" s="18" t="s">
        <v>10</v>
      </c>
      <c r="C32" s="19" t="s">
        <v>11</v>
      </c>
      <c r="D32" s="8" t="s">
        <v>11</v>
      </c>
      <c r="E32" s="68">
        <f>SUM(E24:E31)</f>
        <v>11414890</v>
      </c>
      <c r="F32" s="29">
        <f>SUM(F24:F31)</f>
        <v>13159408</v>
      </c>
      <c r="G32" s="72" t="s">
        <v>11</v>
      </c>
      <c r="H32" s="73">
        <f>SUM(H29:H31)</f>
        <v>5262311</v>
      </c>
      <c r="I32" s="74">
        <f>SUM(I24:I31)</f>
        <v>6859627</v>
      </c>
      <c r="J32" s="75">
        <f>SUM(J24:J31)</f>
        <v>105000</v>
      </c>
      <c r="K32" s="1"/>
    </row>
    <row r="33" spans="1:11" ht="12.75">
      <c r="A33" s="36">
        <v>3</v>
      </c>
      <c r="B33" s="168" t="s">
        <v>48</v>
      </c>
      <c r="C33" s="15">
        <v>1</v>
      </c>
      <c r="D33" s="14" t="s">
        <v>4</v>
      </c>
      <c r="E33" s="63">
        <v>778732</v>
      </c>
      <c r="F33" s="64">
        <v>778732</v>
      </c>
      <c r="G33" s="56">
        <v>18700</v>
      </c>
      <c r="H33" s="76">
        <v>5200</v>
      </c>
      <c r="I33" s="57">
        <v>187760</v>
      </c>
      <c r="J33" s="77"/>
      <c r="K33" s="1"/>
    </row>
    <row r="34" spans="1:11" ht="12.75">
      <c r="A34" s="12"/>
      <c r="B34" s="78" t="s">
        <v>49</v>
      </c>
      <c r="C34" s="15">
        <v>2</v>
      </c>
      <c r="D34" s="14" t="s">
        <v>5</v>
      </c>
      <c r="E34" s="63">
        <v>160772</v>
      </c>
      <c r="F34" s="64">
        <v>160772</v>
      </c>
      <c r="G34" s="56"/>
      <c r="H34" s="76"/>
      <c r="I34" s="55"/>
      <c r="J34" s="77"/>
      <c r="K34" s="1"/>
    </row>
    <row r="35" spans="1:11" ht="12.75">
      <c r="A35" s="12"/>
      <c r="B35" s="78" t="s">
        <v>50</v>
      </c>
      <c r="C35" s="15">
        <v>3</v>
      </c>
      <c r="D35" s="14" t="s">
        <v>6</v>
      </c>
      <c r="E35" s="63">
        <v>90965</v>
      </c>
      <c r="F35" s="64">
        <v>90965</v>
      </c>
      <c r="G35" s="56"/>
      <c r="H35" s="76"/>
      <c r="I35" s="55">
        <v>1200</v>
      </c>
      <c r="J35" s="20"/>
      <c r="K35" s="1"/>
    </row>
    <row r="36" spans="1:11" ht="12.75">
      <c r="A36" s="12"/>
      <c r="B36" s="78" t="s">
        <v>53</v>
      </c>
      <c r="C36" s="15">
        <v>4</v>
      </c>
      <c r="D36" s="79" t="s">
        <v>7</v>
      </c>
      <c r="E36" s="66">
        <v>40738</v>
      </c>
      <c r="F36" s="62">
        <v>40738</v>
      </c>
      <c r="G36" s="56"/>
      <c r="H36" s="76"/>
      <c r="I36" s="55">
        <v>1500</v>
      </c>
      <c r="J36" s="20"/>
      <c r="K36" s="1"/>
    </row>
    <row r="37" spans="1:11" ht="12.75">
      <c r="A37" s="12"/>
      <c r="B37" s="78"/>
      <c r="C37" s="15">
        <v>7</v>
      </c>
      <c r="D37" s="79" t="s">
        <v>8</v>
      </c>
      <c r="E37" s="66">
        <v>69885</v>
      </c>
      <c r="F37" s="62">
        <v>69885</v>
      </c>
      <c r="G37" s="56"/>
      <c r="H37" s="76"/>
      <c r="I37" s="55">
        <v>8400</v>
      </c>
      <c r="J37" s="20"/>
      <c r="K37" s="14"/>
    </row>
    <row r="38" spans="1:11" ht="13.5" thickBot="1">
      <c r="A38" s="17"/>
      <c r="B38" s="80"/>
      <c r="C38" s="81">
        <v>8</v>
      </c>
      <c r="D38" s="82" t="s">
        <v>9</v>
      </c>
      <c r="E38" s="67">
        <v>21889</v>
      </c>
      <c r="F38" s="83">
        <v>21889</v>
      </c>
      <c r="G38" s="84"/>
      <c r="H38" s="85"/>
      <c r="I38" s="86">
        <v>2000</v>
      </c>
      <c r="J38" s="87"/>
      <c r="K38" s="1"/>
    </row>
    <row r="39" spans="1:11" ht="13.5" thickBot="1">
      <c r="A39" s="19" t="s">
        <v>11</v>
      </c>
      <c r="B39" s="18" t="s">
        <v>10</v>
      </c>
      <c r="C39" s="19" t="s">
        <v>11</v>
      </c>
      <c r="D39" s="8" t="s">
        <v>11</v>
      </c>
      <c r="E39" s="68">
        <f>SUM(E33:E38)</f>
        <v>1162981</v>
      </c>
      <c r="F39" s="29">
        <f>SUM(F33:F38)</f>
        <v>1162981</v>
      </c>
      <c r="G39" s="68">
        <f>SUM(G33:G38)</f>
        <v>18700</v>
      </c>
      <c r="H39" s="29">
        <f>SUM(H33:H38)</f>
        <v>5200</v>
      </c>
      <c r="I39" s="74">
        <f>SUM(I33:I38)</f>
        <v>200860</v>
      </c>
      <c r="J39" s="7" t="s">
        <v>11</v>
      </c>
      <c r="K39" s="1"/>
    </row>
    <row r="40" spans="1:11" ht="12.75">
      <c r="A40" s="15">
        <v>4</v>
      </c>
      <c r="B40" s="33" t="s">
        <v>19</v>
      </c>
      <c r="C40" s="15">
        <v>4</v>
      </c>
      <c r="D40" s="14" t="s">
        <v>20</v>
      </c>
      <c r="E40" s="61">
        <v>88463</v>
      </c>
      <c r="F40" s="62">
        <v>62738</v>
      </c>
      <c r="G40" s="63"/>
      <c r="H40" s="64"/>
      <c r="I40" s="55">
        <v>8100</v>
      </c>
      <c r="J40" s="20"/>
      <c r="K40" s="1"/>
    </row>
    <row r="41" spans="1:11" ht="13.5" thickBot="1">
      <c r="A41" s="12"/>
      <c r="B41" s="33" t="s">
        <v>60</v>
      </c>
      <c r="C41" s="15">
        <v>8</v>
      </c>
      <c r="D41" s="14" t="s">
        <v>9</v>
      </c>
      <c r="E41" s="67">
        <v>53649</v>
      </c>
      <c r="F41" s="62">
        <v>41583</v>
      </c>
      <c r="G41" s="63"/>
      <c r="H41" s="62"/>
      <c r="I41" s="55">
        <v>8400</v>
      </c>
      <c r="J41" s="20"/>
      <c r="K41" s="3"/>
    </row>
    <row r="42" spans="1:11" ht="13.5" thickBot="1">
      <c r="A42" s="19" t="s">
        <v>11</v>
      </c>
      <c r="B42" s="18" t="s">
        <v>10</v>
      </c>
      <c r="C42" s="19" t="s">
        <v>11</v>
      </c>
      <c r="D42" s="8" t="s">
        <v>11</v>
      </c>
      <c r="E42" s="68">
        <f>SUM(E40:E41)</f>
        <v>142112</v>
      </c>
      <c r="F42" s="29">
        <f>SUM(F40:F41)</f>
        <v>104321</v>
      </c>
      <c r="G42" s="72" t="s">
        <v>11</v>
      </c>
      <c r="H42" s="88" t="s">
        <v>11</v>
      </c>
      <c r="I42" s="74">
        <f>SUM(I40:I41)</f>
        <v>16500</v>
      </c>
      <c r="J42" s="7" t="s">
        <v>11</v>
      </c>
      <c r="K42" s="1"/>
    </row>
    <row r="43" spans="1:12" ht="12.75">
      <c r="A43" s="36">
        <v>5</v>
      </c>
      <c r="B43" s="169" t="s">
        <v>39</v>
      </c>
      <c r="C43" s="89">
        <v>0</v>
      </c>
      <c r="D43" s="90" t="s">
        <v>28</v>
      </c>
      <c r="E43" s="91">
        <v>52400</v>
      </c>
      <c r="F43" s="92">
        <v>52400</v>
      </c>
      <c r="G43" s="93"/>
      <c r="H43" s="94"/>
      <c r="I43" s="93"/>
      <c r="J43" s="6"/>
      <c r="K43" s="1"/>
      <c r="L43" s="95"/>
    </row>
    <row r="44" spans="1:11" ht="12.75" customHeight="1">
      <c r="A44" s="22"/>
      <c r="B44" s="170" t="s">
        <v>40</v>
      </c>
      <c r="C44" s="89">
        <v>1</v>
      </c>
      <c r="D44" s="96" t="s">
        <v>4</v>
      </c>
      <c r="E44" s="97">
        <v>98785</v>
      </c>
      <c r="F44" s="92">
        <v>98785</v>
      </c>
      <c r="G44" s="98"/>
      <c r="H44" s="62">
        <v>3000</v>
      </c>
      <c r="I44" s="98">
        <v>13600</v>
      </c>
      <c r="J44" s="22"/>
      <c r="K44" s="1"/>
    </row>
    <row r="45" spans="1:11" ht="12.75">
      <c r="A45" s="22"/>
      <c r="B45" s="171" t="s">
        <v>41</v>
      </c>
      <c r="C45" s="89">
        <v>4</v>
      </c>
      <c r="D45" s="96" t="s">
        <v>20</v>
      </c>
      <c r="E45" s="66">
        <v>19965</v>
      </c>
      <c r="F45" s="62">
        <v>22965</v>
      </c>
      <c r="G45" s="93"/>
      <c r="H45" s="99"/>
      <c r="I45" s="98">
        <v>200</v>
      </c>
      <c r="J45" s="22"/>
      <c r="K45" s="1"/>
    </row>
    <row r="46" spans="1:11" ht="12.75">
      <c r="A46" s="22"/>
      <c r="B46" s="22"/>
      <c r="C46" s="89">
        <v>5</v>
      </c>
      <c r="D46" s="100" t="s">
        <v>23</v>
      </c>
      <c r="E46" s="66">
        <v>8931</v>
      </c>
      <c r="F46" s="62">
        <v>8931</v>
      </c>
      <c r="G46" s="93"/>
      <c r="H46" s="99"/>
      <c r="I46" s="98">
        <v>200</v>
      </c>
      <c r="J46" s="22"/>
      <c r="K46" s="1"/>
    </row>
    <row r="47" spans="1:11" ht="13.5" thickBot="1">
      <c r="A47" s="22"/>
      <c r="B47" s="22"/>
      <c r="C47" s="89">
        <v>7</v>
      </c>
      <c r="D47" s="96" t="s">
        <v>37</v>
      </c>
      <c r="E47" s="66">
        <v>19604</v>
      </c>
      <c r="F47" s="62">
        <v>19604</v>
      </c>
      <c r="G47" s="93"/>
      <c r="H47" s="62">
        <v>600</v>
      </c>
      <c r="I47" s="98">
        <v>2810</v>
      </c>
      <c r="J47" s="22"/>
      <c r="K47" s="14"/>
    </row>
    <row r="48" spans="1:11" ht="13.5" thickBot="1">
      <c r="A48" s="19" t="s">
        <v>11</v>
      </c>
      <c r="B48" s="101" t="s">
        <v>10</v>
      </c>
      <c r="C48" s="8" t="s">
        <v>11</v>
      </c>
      <c r="D48" s="19"/>
      <c r="E48" s="68">
        <f>SUM(E43:E47)</f>
        <v>199685</v>
      </c>
      <c r="F48" s="39">
        <f>SUM(F43:F47)</f>
        <v>202685</v>
      </c>
      <c r="G48" s="72" t="s">
        <v>11</v>
      </c>
      <c r="H48" s="29">
        <f>SUM(H43:H47)</f>
        <v>3600</v>
      </c>
      <c r="I48" s="102">
        <f>SUM(I43:I47)</f>
        <v>16810</v>
      </c>
      <c r="J48" s="19" t="s">
        <v>11</v>
      </c>
      <c r="K48" s="1"/>
    </row>
    <row r="49" spans="1:11" ht="12.75">
      <c r="A49" s="15">
        <v>6</v>
      </c>
      <c r="B49" s="33" t="s">
        <v>12</v>
      </c>
      <c r="C49" s="103" t="s">
        <v>13</v>
      </c>
      <c r="D49" s="104" t="s">
        <v>14</v>
      </c>
      <c r="E49" s="105">
        <v>50592</v>
      </c>
      <c r="F49" s="106">
        <v>0</v>
      </c>
      <c r="G49" s="63"/>
      <c r="H49" s="64"/>
      <c r="I49" s="55"/>
      <c r="J49" s="20"/>
      <c r="K49" s="14"/>
    </row>
    <row r="50" spans="1:11" ht="12.75">
      <c r="A50" s="12"/>
      <c r="B50" s="33" t="s">
        <v>15</v>
      </c>
      <c r="C50" s="107">
        <v>7</v>
      </c>
      <c r="D50" s="12" t="s">
        <v>37</v>
      </c>
      <c r="E50" s="98">
        <v>90000</v>
      </c>
      <c r="F50" s="62">
        <v>72000</v>
      </c>
      <c r="G50" s="63"/>
      <c r="H50" s="64"/>
      <c r="I50" s="55"/>
      <c r="J50" s="20"/>
      <c r="K50" s="1"/>
    </row>
    <row r="51" spans="1:11" ht="13.5" thickBot="1">
      <c r="A51" s="12"/>
      <c r="B51" s="33"/>
      <c r="C51" s="107">
        <v>8</v>
      </c>
      <c r="D51" s="17" t="s">
        <v>9</v>
      </c>
      <c r="E51" s="108">
        <v>5387</v>
      </c>
      <c r="F51" s="83">
        <v>48435</v>
      </c>
      <c r="G51" s="63"/>
      <c r="H51" s="64"/>
      <c r="I51" s="55">
        <v>3500</v>
      </c>
      <c r="J51" s="20"/>
      <c r="K51" s="1"/>
    </row>
    <row r="52" spans="1:11" ht="13.5" thickBot="1">
      <c r="A52" s="19" t="s">
        <v>11</v>
      </c>
      <c r="B52" s="18" t="s">
        <v>10</v>
      </c>
      <c r="C52" s="19" t="s">
        <v>11</v>
      </c>
      <c r="D52" s="8" t="s">
        <v>11</v>
      </c>
      <c r="E52" s="68">
        <f>SUM(E49:E51)</f>
        <v>145979</v>
      </c>
      <c r="F52" s="29">
        <f>SUM(F49:F51)</f>
        <v>120435</v>
      </c>
      <c r="G52" s="72" t="s">
        <v>11</v>
      </c>
      <c r="H52" s="88" t="s">
        <v>11</v>
      </c>
      <c r="I52" s="74">
        <f>SUM(I49:I51)</f>
        <v>3500</v>
      </c>
      <c r="J52" s="7" t="s">
        <v>11</v>
      </c>
      <c r="K52" s="3"/>
    </row>
    <row r="53" spans="1:11" ht="12.75">
      <c r="A53" s="15">
        <v>7</v>
      </c>
      <c r="B53" s="33" t="s">
        <v>17</v>
      </c>
      <c r="C53" s="15">
        <v>1</v>
      </c>
      <c r="D53" s="14" t="s">
        <v>4</v>
      </c>
      <c r="E53" s="61">
        <v>1384110</v>
      </c>
      <c r="F53" s="62">
        <v>1384110</v>
      </c>
      <c r="G53" s="63">
        <v>16800</v>
      </c>
      <c r="H53" s="64"/>
      <c r="I53" s="55">
        <v>64000</v>
      </c>
      <c r="J53" s="20"/>
      <c r="K53" s="1"/>
    </row>
    <row r="54" spans="1:11" ht="12.75">
      <c r="A54" s="12"/>
      <c r="B54" s="33" t="s">
        <v>18</v>
      </c>
      <c r="C54" s="15">
        <v>2</v>
      </c>
      <c r="D54" s="14" t="s">
        <v>5</v>
      </c>
      <c r="E54" s="66">
        <v>143880</v>
      </c>
      <c r="F54" s="62">
        <v>143880</v>
      </c>
      <c r="G54" s="63">
        <v>1200</v>
      </c>
      <c r="H54" s="64"/>
      <c r="I54" s="55"/>
      <c r="J54" s="20"/>
      <c r="K54" s="1"/>
    </row>
    <row r="55" spans="1:11" ht="12.75">
      <c r="A55" s="12"/>
      <c r="B55" s="14"/>
      <c r="C55" s="15">
        <v>4</v>
      </c>
      <c r="D55" s="14" t="s">
        <v>62</v>
      </c>
      <c r="E55" s="66"/>
      <c r="F55" s="62"/>
      <c r="G55" s="63"/>
      <c r="H55" s="64"/>
      <c r="I55" s="55"/>
      <c r="J55" s="20"/>
      <c r="K55" s="1"/>
    </row>
    <row r="56" spans="1:11" ht="12.75">
      <c r="A56" s="12"/>
      <c r="B56" s="14"/>
      <c r="C56" s="15"/>
      <c r="D56" s="14" t="s">
        <v>64</v>
      </c>
      <c r="E56" s="66">
        <v>129173</v>
      </c>
      <c r="F56" s="62">
        <v>129173</v>
      </c>
      <c r="G56" s="63"/>
      <c r="H56" s="64">
        <v>16000</v>
      </c>
      <c r="I56" s="55">
        <v>2000</v>
      </c>
      <c r="J56" s="20"/>
      <c r="K56" s="1"/>
    </row>
    <row r="57" spans="1:11" ht="12.75">
      <c r="A57" s="12"/>
      <c r="B57" s="14"/>
      <c r="C57" s="15">
        <v>6</v>
      </c>
      <c r="D57" s="14" t="s">
        <v>63</v>
      </c>
      <c r="E57" s="66">
        <v>8366</v>
      </c>
      <c r="F57" s="62">
        <v>8366</v>
      </c>
      <c r="G57" s="63"/>
      <c r="H57" s="64"/>
      <c r="I57" s="55">
        <v>3000</v>
      </c>
      <c r="J57" s="20"/>
      <c r="K57" s="1"/>
    </row>
    <row r="58" spans="1:11" ht="13.5" thickBot="1">
      <c r="A58" s="12"/>
      <c r="B58" s="14"/>
      <c r="C58" s="15">
        <v>7</v>
      </c>
      <c r="D58" s="14" t="s">
        <v>16</v>
      </c>
      <c r="E58" s="67">
        <v>17620</v>
      </c>
      <c r="F58" s="62">
        <v>17620</v>
      </c>
      <c r="G58" s="63"/>
      <c r="H58" s="64"/>
      <c r="I58" s="55">
        <v>3000</v>
      </c>
      <c r="J58" s="20"/>
      <c r="K58" s="1"/>
    </row>
    <row r="59" spans="1:11" ht="13.5" thickBot="1">
      <c r="A59" s="19" t="s">
        <v>11</v>
      </c>
      <c r="B59" s="18" t="s">
        <v>10</v>
      </c>
      <c r="C59" s="19" t="s">
        <v>11</v>
      </c>
      <c r="D59" s="8" t="s">
        <v>11</v>
      </c>
      <c r="E59" s="109">
        <f>SUM(E53:E58)</f>
        <v>1683149</v>
      </c>
      <c r="F59" s="68">
        <f>SUM(F53:F58)</f>
        <v>1683149</v>
      </c>
      <c r="G59" s="68">
        <f>SUM(G53:G58)</f>
        <v>18000</v>
      </c>
      <c r="H59" s="29">
        <f>SUM(H53:H58)</f>
        <v>16000</v>
      </c>
      <c r="I59" s="68">
        <f>SUM(I53:I58)</f>
        <v>72000</v>
      </c>
      <c r="J59" s="19" t="s">
        <v>11</v>
      </c>
      <c r="K59" s="3"/>
    </row>
    <row r="60" ht="12.75">
      <c r="E60" s="95"/>
    </row>
    <row r="63" ht="13.5" thickBot="1"/>
    <row r="64" spans="1:20" ht="13.5" thickBot="1">
      <c r="A64" s="19">
        <v>1</v>
      </c>
      <c r="B64" s="19">
        <v>2</v>
      </c>
      <c r="C64" s="8">
        <v>3</v>
      </c>
      <c r="D64" s="19">
        <v>4</v>
      </c>
      <c r="E64" s="110">
        <v>5</v>
      </c>
      <c r="F64" s="9">
        <v>6</v>
      </c>
      <c r="G64" s="110">
        <v>7</v>
      </c>
      <c r="H64" s="9">
        <v>8</v>
      </c>
      <c r="I64" s="8">
        <v>9</v>
      </c>
      <c r="J64" s="19">
        <v>10</v>
      </c>
      <c r="K64" s="3"/>
      <c r="L64" s="111"/>
      <c r="M64" s="111"/>
      <c r="N64" s="111"/>
      <c r="O64" s="111"/>
      <c r="P64" s="111"/>
      <c r="Q64" s="111"/>
      <c r="R64" s="111"/>
      <c r="S64" s="111"/>
      <c r="T64" s="111"/>
    </row>
    <row r="65" spans="1:255" ht="12.75">
      <c r="A65" s="36">
        <v>8</v>
      </c>
      <c r="B65" s="33" t="s">
        <v>33</v>
      </c>
      <c r="C65" s="15">
        <v>1</v>
      </c>
      <c r="D65" s="14" t="s">
        <v>4</v>
      </c>
      <c r="E65" s="66">
        <v>1447371</v>
      </c>
      <c r="F65" s="62">
        <v>1447371</v>
      </c>
      <c r="G65" s="13"/>
      <c r="H65" s="10"/>
      <c r="I65" s="166">
        <v>242000</v>
      </c>
      <c r="J65" s="20"/>
      <c r="K65" s="33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  <c r="HL65" s="95"/>
      <c r="HM65" s="95"/>
      <c r="HN65" s="95"/>
      <c r="HO65" s="95"/>
      <c r="HP65" s="95"/>
      <c r="HQ65" s="95"/>
      <c r="HR65" s="95"/>
      <c r="HS65" s="95"/>
      <c r="HT65" s="95"/>
      <c r="HU65" s="95"/>
      <c r="HV65" s="95"/>
      <c r="HW65" s="95"/>
      <c r="HX65" s="95"/>
      <c r="HY65" s="95"/>
      <c r="HZ65" s="95"/>
      <c r="IA65" s="95"/>
      <c r="IB65" s="95"/>
      <c r="IC65" s="95"/>
      <c r="ID65" s="95"/>
      <c r="IE65" s="95"/>
      <c r="IF65" s="95"/>
      <c r="IG65" s="95"/>
      <c r="IH65" s="95"/>
      <c r="II65" s="95"/>
      <c r="IJ65" s="95"/>
      <c r="IK65" s="95"/>
      <c r="IL65" s="95"/>
      <c r="IM65" s="95"/>
      <c r="IN65" s="95"/>
      <c r="IO65" s="95"/>
      <c r="IP65" s="95"/>
      <c r="IQ65" s="95"/>
      <c r="IR65" s="95"/>
      <c r="IS65" s="95"/>
      <c r="IT65" s="95"/>
      <c r="IU65" s="95"/>
    </row>
    <row r="66" spans="1:255" ht="12.75">
      <c r="A66" s="12"/>
      <c r="B66" s="33" t="s">
        <v>47</v>
      </c>
      <c r="C66" s="15">
        <v>4</v>
      </c>
      <c r="D66" s="14" t="s">
        <v>20</v>
      </c>
      <c r="E66" s="66">
        <v>3803</v>
      </c>
      <c r="F66" s="62">
        <v>3803</v>
      </c>
      <c r="G66" s="13"/>
      <c r="H66" s="10"/>
      <c r="I66" s="12"/>
      <c r="J66" s="20"/>
      <c r="K66" s="14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  <c r="GW66" s="95"/>
      <c r="GX66" s="95"/>
      <c r="GY66" s="95"/>
      <c r="GZ66" s="95"/>
      <c r="HA66" s="95"/>
      <c r="HB66" s="95"/>
      <c r="HC66" s="95"/>
      <c r="HD66" s="95"/>
      <c r="HE66" s="95"/>
      <c r="HF66" s="95"/>
      <c r="HG66" s="95"/>
      <c r="HH66" s="95"/>
      <c r="HI66" s="95"/>
      <c r="HJ66" s="95"/>
      <c r="HK66" s="95"/>
      <c r="HL66" s="95"/>
      <c r="HM66" s="95"/>
      <c r="HN66" s="95"/>
      <c r="HO66" s="95"/>
      <c r="HP66" s="95"/>
      <c r="HQ66" s="95"/>
      <c r="HR66" s="95"/>
      <c r="HS66" s="95"/>
      <c r="HT66" s="95"/>
      <c r="HU66" s="95"/>
      <c r="HV66" s="95"/>
      <c r="HW66" s="95"/>
      <c r="HX66" s="95"/>
      <c r="HY66" s="95"/>
      <c r="HZ66" s="95"/>
      <c r="IA66" s="95"/>
      <c r="IB66" s="95"/>
      <c r="IC66" s="95"/>
      <c r="ID66" s="95"/>
      <c r="IE66" s="95"/>
      <c r="IF66" s="95"/>
      <c r="IG66" s="95"/>
      <c r="IH66" s="95"/>
      <c r="II66" s="95"/>
      <c r="IJ66" s="95"/>
      <c r="IK66" s="95"/>
      <c r="IL66" s="95"/>
      <c r="IM66" s="95"/>
      <c r="IN66" s="95"/>
      <c r="IO66" s="95"/>
      <c r="IP66" s="95"/>
      <c r="IQ66" s="95"/>
      <c r="IR66" s="95"/>
      <c r="IS66" s="95"/>
      <c r="IT66" s="95"/>
      <c r="IU66" s="95"/>
    </row>
    <row r="67" spans="1:12" ht="12.75">
      <c r="A67" s="12"/>
      <c r="B67" s="14"/>
      <c r="C67" s="15">
        <v>6</v>
      </c>
      <c r="D67" s="14" t="s">
        <v>34</v>
      </c>
      <c r="E67" s="66">
        <v>14670</v>
      </c>
      <c r="F67" s="62">
        <v>14670</v>
      </c>
      <c r="G67" s="13"/>
      <c r="H67" s="10"/>
      <c r="I67" s="12"/>
      <c r="J67" s="20"/>
      <c r="K67" s="14"/>
      <c r="L67" s="95"/>
    </row>
    <row r="68" spans="1:12" ht="13.5" thickBot="1">
      <c r="A68" s="26"/>
      <c r="B68" s="23"/>
      <c r="C68" s="24">
        <v>8</v>
      </c>
      <c r="D68" s="23" t="s">
        <v>9</v>
      </c>
      <c r="E68" s="67">
        <v>68819</v>
      </c>
      <c r="F68" s="112">
        <v>68819</v>
      </c>
      <c r="G68" s="25"/>
      <c r="H68" s="113"/>
      <c r="I68" s="26"/>
      <c r="J68" s="27"/>
      <c r="K68" s="14"/>
      <c r="L68" s="95"/>
    </row>
    <row r="69" spans="1:12" ht="13.5" thickBot="1">
      <c r="A69" s="19" t="s">
        <v>11</v>
      </c>
      <c r="B69" s="101" t="s">
        <v>10</v>
      </c>
      <c r="C69" s="19" t="s">
        <v>11</v>
      </c>
      <c r="D69" s="19" t="s">
        <v>11</v>
      </c>
      <c r="E69" s="68">
        <f>SUM(E65:E68)</f>
        <v>1534663</v>
      </c>
      <c r="F69" s="29">
        <f>SUM(F65:F68)</f>
        <v>1534663</v>
      </c>
      <c r="G69" s="110" t="s">
        <v>11</v>
      </c>
      <c r="H69" s="9" t="s">
        <v>11</v>
      </c>
      <c r="I69" s="109">
        <f>SUM(I65:I68)</f>
        <v>242000</v>
      </c>
      <c r="J69" s="19" t="s">
        <v>11</v>
      </c>
      <c r="K69" s="14"/>
      <c r="L69" s="95"/>
    </row>
    <row r="70" spans="1:255" ht="12.75">
      <c r="A70" s="36">
        <v>9</v>
      </c>
      <c r="B70" s="176" t="s">
        <v>31</v>
      </c>
      <c r="C70" s="36">
        <v>1</v>
      </c>
      <c r="D70" s="12" t="s">
        <v>4</v>
      </c>
      <c r="E70" s="66">
        <v>13612182</v>
      </c>
      <c r="F70" s="62">
        <v>13785285</v>
      </c>
      <c r="G70" s="56">
        <v>26019</v>
      </c>
      <c r="H70" s="64">
        <v>200224</v>
      </c>
      <c r="I70" s="56">
        <v>542236</v>
      </c>
      <c r="J70" s="21"/>
      <c r="K70" s="14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  <c r="HD70" s="95"/>
      <c r="HE70" s="95"/>
      <c r="HF70" s="95"/>
      <c r="HG70" s="95"/>
      <c r="HH70" s="95"/>
      <c r="HI70" s="95"/>
      <c r="HJ70" s="95"/>
      <c r="HK70" s="95"/>
      <c r="HL70" s="95"/>
      <c r="HM70" s="95"/>
      <c r="HN70" s="95"/>
      <c r="HO70" s="95"/>
      <c r="HP70" s="95"/>
      <c r="HQ70" s="95"/>
      <c r="HR70" s="95"/>
      <c r="HS70" s="95"/>
      <c r="HT70" s="95"/>
      <c r="HU70" s="95"/>
      <c r="HV70" s="95"/>
      <c r="HW70" s="95"/>
      <c r="HX70" s="95"/>
      <c r="HY70" s="95"/>
      <c r="HZ70" s="95"/>
      <c r="IA70" s="95"/>
      <c r="IB70" s="95"/>
      <c r="IC70" s="95"/>
      <c r="ID70" s="95"/>
      <c r="IE70" s="95"/>
      <c r="IF70" s="95"/>
      <c r="IG70" s="95"/>
      <c r="IH70" s="95"/>
      <c r="II70" s="95"/>
      <c r="IJ70" s="95"/>
      <c r="IK70" s="95"/>
      <c r="IL70" s="95"/>
      <c r="IM70" s="95"/>
      <c r="IN70" s="95"/>
      <c r="IO70" s="95"/>
      <c r="IP70" s="95"/>
      <c r="IQ70" s="95"/>
      <c r="IR70" s="95"/>
      <c r="IS70" s="95"/>
      <c r="IT70" s="95"/>
      <c r="IU70" s="95"/>
    </row>
    <row r="71" spans="1:255" ht="12.75">
      <c r="A71" s="15"/>
      <c r="B71" s="177" t="s">
        <v>67</v>
      </c>
      <c r="C71" s="15"/>
      <c r="D71" s="12"/>
      <c r="E71" s="66"/>
      <c r="F71" s="62"/>
      <c r="G71" s="56"/>
      <c r="H71" s="64"/>
      <c r="I71" s="172">
        <v>420000</v>
      </c>
      <c r="J71" s="38"/>
      <c r="K71" s="14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95"/>
      <c r="GT71" s="95"/>
      <c r="GU71" s="95"/>
      <c r="GV71" s="95"/>
      <c r="GW71" s="95"/>
      <c r="GX71" s="95"/>
      <c r="GY71" s="95"/>
      <c r="GZ71" s="95"/>
      <c r="HA71" s="95"/>
      <c r="HB71" s="95"/>
      <c r="HC71" s="95"/>
      <c r="HD71" s="95"/>
      <c r="HE71" s="95"/>
      <c r="HF71" s="95"/>
      <c r="HG71" s="95"/>
      <c r="HH71" s="95"/>
      <c r="HI71" s="95"/>
      <c r="HJ71" s="95"/>
      <c r="HK71" s="95"/>
      <c r="HL71" s="95"/>
      <c r="HM71" s="95"/>
      <c r="HN71" s="95"/>
      <c r="HO71" s="95"/>
      <c r="HP71" s="95"/>
      <c r="HQ71" s="95"/>
      <c r="HR71" s="95"/>
      <c r="HS71" s="95"/>
      <c r="HT71" s="95"/>
      <c r="HU71" s="95"/>
      <c r="HV71" s="95"/>
      <c r="HW71" s="95"/>
      <c r="HX71" s="95"/>
      <c r="HY71" s="95"/>
      <c r="HZ71" s="95"/>
      <c r="IA71" s="95"/>
      <c r="IB71" s="95"/>
      <c r="IC71" s="95"/>
      <c r="ID71" s="95"/>
      <c r="IE71" s="95"/>
      <c r="IF71" s="95"/>
      <c r="IG71" s="95"/>
      <c r="IH71" s="95"/>
      <c r="II71" s="95"/>
      <c r="IJ71" s="95"/>
      <c r="IK71" s="95"/>
      <c r="IL71" s="95"/>
      <c r="IM71" s="95"/>
      <c r="IN71" s="95"/>
      <c r="IO71" s="95"/>
      <c r="IP71" s="95"/>
      <c r="IQ71" s="95"/>
      <c r="IR71" s="95"/>
      <c r="IS71" s="95"/>
      <c r="IT71" s="95"/>
      <c r="IU71" s="95"/>
    </row>
    <row r="72" spans="1:255" ht="12.75">
      <c r="A72" s="12"/>
      <c r="B72" s="177" t="s">
        <v>32</v>
      </c>
      <c r="C72" s="15">
        <v>2</v>
      </c>
      <c r="D72" s="12" t="s">
        <v>5</v>
      </c>
      <c r="E72" s="66">
        <v>148915</v>
      </c>
      <c r="F72" s="62">
        <v>354790</v>
      </c>
      <c r="G72" s="56"/>
      <c r="H72" s="64"/>
      <c r="I72" s="14"/>
      <c r="J72" s="12"/>
      <c r="K72" s="14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  <c r="GW72" s="95"/>
      <c r="GX72" s="95"/>
      <c r="GY72" s="95"/>
      <c r="GZ72" s="95"/>
      <c r="HA72" s="95"/>
      <c r="HB72" s="95"/>
      <c r="HC72" s="95"/>
      <c r="HD72" s="95"/>
      <c r="HE72" s="95"/>
      <c r="HF72" s="95"/>
      <c r="HG72" s="95"/>
      <c r="HH72" s="95"/>
      <c r="HI72" s="95"/>
      <c r="HJ72" s="95"/>
      <c r="HK72" s="95"/>
      <c r="HL72" s="95"/>
      <c r="HM72" s="95"/>
      <c r="HN72" s="95"/>
      <c r="HO72" s="95"/>
      <c r="HP72" s="95"/>
      <c r="HQ72" s="95"/>
      <c r="HR72" s="95"/>
      <c r="HS72" s="95"/>
      <c r="HT72" s="95"/>
      <c r="HU72" s="95"/>
      <c r="HV72" s="95"/>
      <c r="HW72" s="95"/>
      <c r="HX72" s="95"/>
      <c r="HY72" s="95"/>
      <c r="HZ72" s="95"/>
      <c r="IA72" s="95"/>
      <c r="IB72" s="95"/>
      <c r="IC72" s="95"/>
      <c r="ID72" s="95"/>
      <c r="IE72" s="95"/>
      <c r="IF72" s="95"/>
      <c r="IG72" s="95"/>
      <c r="IH72" s="95"/>
      <c r="II72" s="95"/>
      <c r="IJ72" s="95"/>
      <c r="IK72" s="95"/>
      <c r="IL72" s="95"/>
      <c r="IM72" s="95"/>
      <c r="IN72" s="95"/>
      <c r="IO72" s="95"/>
      <c r="IP72" s="95"/>
      <c r="IQ72" s="95"/>
      <c r="IR72" s="95"/>
      <c r="IS72" s="95"/>
      <c r="IT72" s="95"/>
      <c r="IU72" s="95"/>
    </row>
    <row r="73" spans="1:255" ht="12.75">
      <c r="A73" s="12"/>
      <c r="C73" s="114" t="s">
        <v>51</v>
      </c>
      <c r="D73" s="100" t="s">
        <v>20</v>
      </c>
      <c r="E73" s="66">
        <v>145457</v>
      </c>
      <c r="F73" s="62">
        <v>145457</v>
      </c>
      <c r="G73" s="32"/>
      <c r="H73" s="115"/>
      <c r="I73" s="56">
        <v>2652</v>
      </c>
      <c r="J73" s="22"/>
      <c r="K73" s="14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  <c r="GW73" s="95"/>
      <c r="GX73" s="95"/>
      <c r="GY73" s="95"/>
      <c r="GZ73" s="95"/>
      <c r="HA73" s="95"/>
      <c r="HB73" s="95"/>
      <c r="HC73" s="95"/>
      <c r="HD73" s="95"/>
      <c r="HE73" s="95"/>
      <c r="HF73" s="95"/>
      <c r="HG73" s="95"/>
      <c r="HH73" s="95"/>
      <c r="HI73" s="95"/>
      <c r="HJ73" s="95"/>
      <c r="HK73" s="95"/>
      <c r="HL73" s="95"/>
      <c r="HM73" s="95"/>
      <c r="HN73" s="95"/>
      <c r="HO73" s="95"/>
      <c r="HP73" s="95"/>
      <c r="HQ73" s="95"/>
      <c r="HR73" s="95"/>
      <c r="HS73" s="95"/>
      <c r="HT73" s="95"/>
      <c r="HU73" s="95"/>
      <c r="HV73" s="95"/>
      <c r="HW73" s="95"/>
      <c r="HX73" s="95"/>
      <c r="HY73" s="95"/>
      <c r="HZ73" s="95"/>
      <c r="IA73" s="95"/>
      <c r="IB73" s="95"/>
      <c r="IC73" s="95"/>
      <c r="ID73" s="95"/>
      <c r="IE73" s="95"/>
      <c r="IF73" s="95"/>
      <c r="IG73" s="95"/>
      <c r="IH73" s="95"/>
      <c r="II73" s="95"/>
      <c r="IJ73" s="95"/>
      <c r="IK73" s="95"/>
      <c r="IL73" s="95"/>
      <c r="IM73" s="95"/>
      <c r="IN73" s="95"/>
      <c r="IO73" s="95"/>
      <c r="IP73" s="95"/>
      <c r="IQ73" s="95"/>
      <c r="IR73" s="95"/>
      <c r="IS73" s="95"/>
      <c r="IT73" s="95"/>
      <c r="IU73" s="95"/>
    </row>
    <row r="74" spans="1:255" ht="13.5" thickBot="1">
      <c r="A74" s="12"/>
      <c r="B74" s="116"/>
      <c r="C74" s="81">
        <v>8</v>
      </c>
      <c r="D74" s="17" t="s">
        <v>9</v>
      </c>
      <c r="E74" s="67">
        <v>301907</v>
      </c>
      <c r="F74" s="62">
        <v>299022</v>
      </c>
      <c r="G74" s="56"/>
      <c r="H74" s="117"/>
      <c r="I74" s="14"/>
      <c r="J74" s="17"/>
      <c r="K74" s="14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5"/>
      <c r="GV74" s="95"/>
      <c r="GW74" s="95"/>
      <c r="GX74" s="95"/>
      <c r="GY74" s="95"/>
      <c r="GZ74" s="95"/>
      <c r="HA74" s="95"/>
      <c r="HB74" s="95"/>
      <c r="HC74" s="95"/>
      <c r="HD74" s="95"/>
      <c r="HE74" s="95"/>
      <c r="HF74" s="95"/>
      <c r="HG74" s="95"/>
      <c r="HH74" s="95"/>
      <c r="HI74" s="95"/>
      <c r="HJ74" s="95"/>
      <c r="HK74" s="95"/>
      <c r="HL74" s="95"/>
      <c r="HM74" s="95"/>
      <c r="HN74" s="95"/>
      <c r="HO74" s="95"/>
      <c r="HP74" s="95"/>
      <c r="HQ74" s="95"/>
      <c r="HR74" s="95"/>
      <c r="HS74" s="95"/>
      <c r="HT74" s="95"/>
      <c r="HU74" s="95"/>
      <c r="HV74" s="95"/>
      <c r="HW74" s="95"/>
      <c r="HX74" s="95"/>
      <c r="HY74" s="95"/>
      <c r="HZ74" s="95"/>
      <c r="IA74" s="95"/>
      <c r="IB74" s="95"/>
      <c r="IC74" s="95"/>
      <c r="ID74" s="95"/>
      <c r="IE74" s="95"/>
      <c r="IF74" s="95"/>
      <c r="IG74" s="95"/>
      <c r="IH74" s="95"/>
      <c r="II74" s="95"/>
      <c r="IJ74" s="95"/>
      <c r="IK74" s="95"/>
      <c r="IL74" s="95"/>
      <c r="IM74" s="95"/>
      <c r="IN74" s="95"/>
      <c r="IO74" s="95"/>
      <c r="IP74" s="95"/>
      <c r="IQ74" s="95"/>
      <c r="IR74" s="95"/>
      <c r="IS74" s="95"/>
      <c r="IT74" s="95"/>
      <c r="IU74" s="95"/>
    </row>
    <row r="75" spans="1:255" ht="13.5" thickBot="1">
      <c r="A75" s="19" t="s">
        <v>11</v>
      </c>
      <c r="B75" s="165" t="s">
        <v>10</v>
      </c>
      <c r="C75" s="19" t="s">
        <v>11</v>
      </c>
      <c r="D75" s="8" t="s">
        <v>11</v>
      </c>
      <c r="E75" s="68">
        <f>SUM(E70:E74)</f>
        <v>14208461</v>
      </c>
      <c r="F75" s="29">
        <f>SUM(F70:F74)</f>
        <v>14584554</v>
      </c>
      <c r="G75" s="68">
        <f>SUM(G70:G74)</f>
        <v>26019</v>
      </c>
      <c r="H75" s="29">
        <f>SUM(H70:H74)</f>
        <v>200224</v>
      </c>
      <c r="I75" s="29">
        <f>SUM(I70:I74)</f>
        <v>964888</v>
      </c>
      <c r="J75" s="7" t="s">
        <v>11</v>
      </c>
      <c r="K75" s="14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  <c r="GW75" s="95"/>
      <c r="GX75" s="95"/>
      <c r="GY75" s="95"/>
      <c r="GZ75" s="95"/>
      <c r="HA75" s="95"/>
      <c r="HB75" s="95"/>
      <c r="HC75" s="95"/>
      <c r="HD75" s="95"/>
      <c r="HE75" s="95"/>
      <c r="HF75" s="95"/>
      <c r="HG75" s="95"/>
      <c r="HH75" s="95"/>
      <c r="HI75" s="95"/>
      <c r="HJ75" s="95"/>
      <c r="HK75" s="95"/>
      <c r="HL75" s="95"/>
      <c r="HM75" s="95"/>
      <c r="HN75" s="95"/>
      <c r="HO75" s="95"/>
      <c r="HP75" s="95"/>
      <c r="HQ75" s="95"/>
      <c r="HR75" s="95"/>
      <c r="HS75" s="95"/>
      <c r="HT75" s="95"/>
      <c r="HU75" s="95"/>
      <c r="HV75" s="95"/>
      <c r="HW75" s="95"/>
      <c r="HX75" s="95"/>
      <c r="HY75" s="95"/>
      <c r="HZ75" s="95"/>
      <c r="IA75" s="95"/>
      <c r="IB75" s="95"/>
      <c r="IC75" s="95"/>
      <c r="ID75" s="95"/>
      <c r="IE75" s="95"/>
      <c r="IF75" s="95"/>
      <c r="IG75" s="95"/>
      <c r="IH75" s="95"/>
      <c r="II75" s="95"/>
      <c r="IJ75" s="95"/>
      <c r="IK75" s="95"/>
      <c r="IL75" s="95"/>
      <c r="IM75" s="95"/>
      <c r="IN75" s="95"/>
      <c r="IO75" s="95"/>
      <c r="IP75" s="95"/>
      <c r="IQ75" s="95"/>
      <c r="IR75" s="95"/>
      <c r="IS75" s="95"/>
      <c r="IT75" s="95"/>
      <c r="IU75" s="95"/>
    </row>
    <row r="76" spans="1:12" ht="12.75">
      <c r="A76" s="36">
        <v>10</v>
      </c>
      <c r="B76" s="78" t="s">
        <v>61</v>
      </c>
      <c r="C76" s="118">
        <v>0</v>
      </c>
      <c r="D76" s="119" t="s">
        <v>28</v>
      </c>
      <c r="E76" s="61">
        <v>4169430</v>
      </c>
      <c r="F76" s="106">
        <v>4169430</v>
      </c>
      <c r="G76" s="98">
        <v>2112</v>
      </c>
      <c r="H76" s="120"/>
      <c r="I76" s="56">
        <v>2500</v>
      </c>
      <c r="J76" s="121"/>
      <c r="K76" s="14"/>
      <c r="L76" s="95"/>
    </row>
    <row r="77" spans="1:12" ht="12.75">
      <c r="A77" s="78"/>
      <c r="B77" s="78" t="s">
        <v>35</v>
      </c>
      <c r="C77" s="118">
        <v>1</v>
      </c>
      <c r="D77" s="122" t="s">
        <v>4</v>
      </c>
      <c r="E77" s="66">
        <v>22074154</v>
      </c>
      <c r="F77" s="62">
        <v>22134154</v>
      </c>
      <c r="G77" s="98">
        <v>109894</v>
      </c>
      <c r="H77" s="62">
        <v>14600</v>
      </c>
      <c r="I77" s="56">
        <v>646811</v>
      </c>
      <c r="J77" s="57">
        <v>11968</v>
      </c>
      <c r="K77" s="14"/>
      <c r="L77" s="95"/>
    </row>
    <row r="78" spans="1:12" ht="12.75">
      <c r="A78" s="78"/>
      <c r="B78" s="78"/>
      <c r="C78" s="118"/>
      <c r="D78" s="122"/>
      <c r="E78" s="66"/>
      <c r="F78" s="62"/>
      <c r="G78" s="98"/>
      <c r="H78" s="62"/>
      <c r="I78" s="172">
        <v>630000</v>
      </c>
      <c r="J78" s="57"/>
      <c r="K78" s="14"/>
      <c r="L78" s="95"/>
    </row>
    <row r="79" spans="1:12" ht="12.75">
      <c r="A79" s="78"/>
      <c r="B79" s="78"/>
      <c r="C79" s="118">
        <v>2</v>
      </c>
      <c r="D79" s="122" t="s">
        <v>5</v>
      </c>
      <c r="E79" s="66">
        <v>717946</v>
      </c>
      <c r="F79" s="62">
        <v>762946</v>
      </c>
      <c r="G79" s="93"/>
      <c r="H79" s="123"/>
      <c r="I79" s="56">
        <v>28000</v>
      </c>
      <c r="J79" s="124"/>
      <c r="K79" s="14"/>
      <c r="L79" s="95"/>
    </row>
    <row r="80" spans="1:12" ht="12.75">
      <c r="A80" s="78"/>
      <c r="B80" s="78"/>
      <c r="C80" s="118" t="s">
        <v>26</v>
      </c>
      <c r="D80" s="122" t="s">
        <v>36</v>
      </c>
      <c r="E80" s="66">
        <v>474336</v>
      </c>
      <c r="F80" s="62">
        <v>486111</v>
      </c>
      <c r="G80" s="93"/>
      <c r="H80" s="123"/>
      <c r="I80" s="56"/>
      <c r="J80" s="124"/>
      <c r="K80" s="14"/>
      <c r="L80" s="95"/>
    </row>
    <row r="81" spans="1:12" ht="12.75">
      <c r="A81" s="78"/>
      <c r="B81" s="78"/>
      <c r="C81" s="118">
        <v>7</v>
      </c>
      <c r="D81" s="122" t="s">
        <v>37</v>
      </c>
      <c r="E81" s="66">
        <v>122834</v>
      </c>
      <c r="F81" s="62">
        <v>122834</v>
      </c>
      <c r="G81" s="93"/>
      <c r="H81" s="62">
        <v>1827</v>
      </c>
      <c r="I81" s="56"/>
      <c r="J81" s="124"/>
      <c r="K81" s="14"/>
      <c r="L81" s="95"/>
    </row>
    <row r="82" spans="1:12" ht="13.5" thickBot="1">
      <c r="A82" s="78"/>
      <c r="B82" s="78"/>
      <c r="C82" s="118">
        <v>8</v>
      </c>
      <c r="D82" s="122" t="s">
        <v>9</v>
      </c>
      <c r="E82" s="66">
        <v>230520</v>
      </c>
      <c r="F82" s="62">
        <v>236476</v>
      </c>
      <c r="G82" s="98"/>
      <c r="H82" s="62"/>
      <c r="I82" s="56">
        <v>20500</v>
      </c>
      <c r="J82" s="124"/>
      <c r="K82" s="14"/>
      <c r="L82" s="14" t="s">
        <v>38</v>
      </c>
    </row>
    <row r="83" spans="1:12" ht="13.5" thickBot="1">
      <c r="A83" s="19" t="s">
        <v>11</v>
      </c>
      <c r="B83" s="125" t="s">
        <v>10</v>
      </c>
      <c r="C83" s="19" t="s">
        <v>11</v>
      </c>
      <c r="D83" s="8" t="s">
        <v>11</v>
      </c>
      <c r="E83" s="68">
        <f>SUM(E76:E82)</f>
        <v>27789220</v>
      </c>
      <c r="F83" s="29">
        <f>SUM(F76:F82)</f>
        <v>27911951</v>
      </c>
      <c r="G83" s="68">
        <f>SUM(G76:G82)</f>
        <v>112006</v>
      </c>
      <c r="H83" s="29">
        <f>SUM(H77:H82)</f>
        <v>16427</v>
      </c>
      <c r="I83" s="109">
        <f>SUM(I76:I82)</f>
        <v>1327811</v>
      </c>
      <c r="J83" s="75">
        <f>SUM(J76:J82)</f>
        <v>11968</v>
      </c>
      <c r="K83" s="14"/>
      <c r="L83" s="95"/>
    </row>
    <row r="84" spans="1:12" ht="12.75">
      <c r="A84" s="126"/>
      <c r="B84" s="169" t="s">
        <v>54</v>
      </c>
      <c r="C84" s="53">
        <v>0</v>
      </c>
      <c r="D84" s="90" t="s">
        <v>28</v>
      </c>
      <c r="E84" s="61">
        <v>994665</v>
      </c>
      <c r="F84" s="106">
        <v>994665</v>
      </c>
      <c r="G84" s="34"/>
      <c r="H84" s="127"/>
      <c r="I84" s="128"/>
      <c r="J84" s="129"/>
      <c r="K84" s="14"/>
      <c r="L84" s="95"/>
    </row>
    <row r="85" spans="1:11" ht="12.75" customHeight="1">
      <c r="A85" s="107">
        <v>11</v>
      </c>
      <c r="B85" s="171" t="s">
        <v>42</v>
      </c>
      <c r="C85" s="77">
        <v>1</v>
      </c>
      <c r="D85" s="96" t="s">
        <v>4</v>
      </c>
      <c r="E85" s="66">
        <v>3249885</v>
      </c>
      <c r="F85" s="62">
        <v>3249885</v>
      </c>
      <c r="G85" s="98">
        <v>2104</v>
      </c>
      <c r="H85" s="130"/>
      <c r="I85" s="57">
        <v>180000</v>
      </c>
      <c r="J85" s="57"/>
      <c r="K85" s="1"/>
    </row>
    <row r="86" spans="1:11" ht="12.75" customHeight="1">
      <c r="A86" s="107"/>
      <c r="B86" s="171" t="s">
        <v>43</v>
      </c>
      <c r="C86" s="77"/>
      <c r="D86" s="96"/>
      <c r="E86" s="66"/>
      <c r="F86" s="62"/>
      <c r="G86" s="98"/>
      <c r="H86" s="130"/>
      <c r="I86" s="173">
        <v>40000</v>
      </c>
      <c r="J86" s="57"/>
      <c r="K86" s="1"/>
    </row>
    <row r="87" spans="1:11" ht="12.75">
      <c r="A87" s="131"/>
      <c r="B87" s="171" t="s">
        <v>52</v>
      </c>
      <c r="C87" s="77">
        <v>7</v>
      </c>
      <c r="D87" s="96" t="s">
        <v>8</v>
      </c>
      <c r="E87" s="66">
        <v>94351</v>
      </c>
      <c r="F87" s="62">
        <v>94351</v>
      </c>
      <c r="G87" s="34"/>
      <c r="H87" s="132"/>
      <c r="I87" s="57">
        <v>12000</v>
      </c>
      <c r="J87" s="133"/>
      <c r="K87" s="1"/>
    </row>
    <row r="88" spans="1:11" ht="12.75">
      <c r="A88" s="134"/>
      <c r="B88" s="135"/>
      <c r="C88" s="136">
        <v>8</v>
      </c>
      <c r="D88" s="122" t="s">
        <v>9</v>
      </c>
      <c r="E88" s="66">
        <v>795323</v>
      </c>
      <c r="F88" s="62">
        <v>795323</v>
      </c>
      <c r="G88" s="34"/>
      <c r="H88" s="132"/>
      <c r="I88" s="57"/>
      <c r="J88" s="133"/>
      <c r="K88" s="1"/>
    </row>
    <row r="89" spans="1:11" ht="13.5" thickBot="1">
      <c r="A89" s="137"/>
      <c r="B89" s="138"/>
      <c r="C89" s="139"/>
      <c r="D89" s="140"/>
      <c r="E89" s="67"/>
      <c r="F89" s="83"/>
      <c r="G89" s="141"/>
      <c r="H89" s="142"/>
      <c r="I89" s="143"/>
      <c r="J89" s="144"/>
      <c r="K89" s="1"/>
    </row>
    <row r="90" spans="1:11" ht="13.5" thickBot="1">
      <c r="A90" s="19" t="s">
        <v>11</v>
      </c>
      <c r="B90" s="101" t="s">
        <v>10</v>
      </c>
      <c r="C90" s="8" t="s">
        <v>11</v>
      </c>
      <c r="D90" s="19" t="s">
        <v>11</v>
      </c>
      <c r="E90" s="68">
        <f>SUM(E84:E89)</f>
        <v>5134224</v>
      </c>
      <c r="F90" s="29">
        <f>SUM(F84:F89)</f>
        <v>5134224</v>
      </c>
      <c r="G90" s="160">
        <f>SUM(G84:G88)</f>
        <v>2104</v>
      </c>
      <c r="H90" s="145" t="s">
        <v>11</v>
      </c>
      <c r="I90" s="102">
        <f>SUM(I85:I88)</f>
        <v>232000</v>
      </c>
      <c r="J90" s="19" t="s">
        <v>11</v>
      </c>
      <c r="K90" s="1"/>
    </row>
    <row r="91" spans="1:20" ht="12.75">
      <c r="A91" s="15">
        <v>12</v>
      </c>
      <c r="B91" s="33" t="s">
        <v>27</v>
      </c>
      <c r="C91" s="15">
        <v>0</v>
      </c>
      <c r="D91" s="14" t="s">
        <v>28</v>
      </c>
      <c r="E91" s="61">
        <v>115508327</v>
      </c>
      <c r="F91" s="62">
        <v>120436634</v>
      </c>
      <c r="G91" s="164">
        <v>340400</v>
      </c>
      <c r="H91" s="64">
        <v>1007286</v>
      </c>
      <c r="I91" s="55">
        <v>450000</v>
      </c>
      <c r="J91" s="20"/>
      <c r="K91" s="146"/>
      <c r="L91" s="111"/>
      <c r="M91" s="111"/>
      <c r="N91" s="111"/>
      <c r="O91" s="111"/>
      <c r="P91" s="111"/>
      <c r="Q91" s="111"/>
      <c r="R91" s="111"/>
      <c r="S91" s="111"/>
      <c r="T91" s="111"/>
    </row>
    <row r="92" spans="1:20" ht="12.75">
      <c r="A92" s="12"/>
      <c r="B92" s="14"/>
      <c r="C92" s="15">
        <v>1</v>
      </c>
      <c r="D92" s="14" t="s">
        <v>4</v>
      </c>
      <c r="E92" s="66">
        <v>20499399.47</v>
      </c>
      <c r="F92" s="62">
        <v>22520625</v>
      </c>
      <c r="G92" s="63">
        <v>34000</v>
      </c>
      <c r="H92" s="64">
        <v>450000</v>
      </c>
      <c r="I92" s="166">
        <v>500000</v>
      </c>
      <c r="J92" s="20"/>
      <c r="K92" s="146"/>
      <c r="L92" s="111"/>
      <c r="M92" s="111"/>
      <c r="N92" s="111"/>
      <c r="O92" s="111"/>
      <c r="P92" s="111"/>
      <c r="Q92" s="111"/>
      <c r="R92" s="111"/>
      <c r="S92" s="111"/>
      <c r="T92" s="111"/>
    </row>
    <row r="93" spans="1:11" ht="12.75">
      <c r="A93" s="12"/>
      <c r="B93" s="14"/>
      <c r="C93" s="15">
        <v>2</v>
      </c>
      <c r="D93" s="14" t="s">
        <v>5</v>
      </c>
      <c r="E93" s="66">
        <v>44717066</v>
      </c>
      <c r="F93" s="62">
        <v>44601368</v>
      </c>
      <c r="G93" s="63">
        <v>1183978</v>
      </c>
      <c r="H93" s="64">
        <v>460000</v>
      </c>
      <c r="I93" s="166">
        <v>16572676</v>
      </c>
      <c r="J93" s="20"/>
      <c r="K93" s="146"/>
    </row>
    <row r="94" spans="1:20" ht="12.75">
      <c r="A94" s="12"/>
      <c r="B94" s="14"/>
      <c r="C94" s="15" t="s">
        <v>26</v>
      </c>
      <c r="D94" s="14" t="s">
        <v>23</v>
      </c>
      <c r="E94" s="66">
        <v>2257199</v>
      </c>
      <c r="F94" s="62">
        <v>1975262</v>
      </c>
      <c r="G94" s="161"/>
      <c r="H94" s="162"/>
      <c r="I94" s="166">
        <v>408523</v>
      </c>
      <c r="J94" s="20"/>
      <c r="K94" s="146"/>
      <c r="L94" s="95"/>
      <c r="M94" s="33"/>
      <c r="N94" s="33"/>
      <c r="O94" s="33"/>
      <c r="P94" s="147"/>
      <c r="Q94" s="33"/>
      <c r="R94" s="33"/>
      <c r="S94" s="33"/>
      <c r="T94" s="148"/>
    </row>
    <row r="95" spans="1:11" ht="12.75">
      <c r="A95" s="12"/>
      <c r="B95" s="14"/>
      <c r="C95" s="15">
        <v>7</v>
      </c>
      <c r="D95" s="14" t="s">
        <v>8</v>
      </c>
      <c r="E95" s="66">
        <v>219999</v>
      </c>
      <c r="F95" s="62">
        <v>219999</v>
      </c>
      <c r="G95" s="13"/>
      <c r="H95" s="10"/>
      <c r="I95" s="54"/>
      <c r="J95" s="20"/>
      <c r="K95" s="146"/>
    </row>
    <row r="96" spans="1:11" ht="13.5" thickBot="1">
      <c r="A96" s="12"/>
      <c r="B96" s="14"/>
      <c r="C96" s="15">
        <v>8</v>
      </c>
      <c r="D96" s="14" t="s">
        <v>9</v>
      </c>
      <c r="E96" s="66">
        <v>205071</v>
      </c>
      <c r="F96" s="62">
        <v>225371</v>
      </c>
      <c r="G96" s="16"/>
      <c r="H96" s="10"/>
      <c r="I96" s="37"/>
      <c r="J96" s="20"/>
      <c r="K96" s="146"/>
    </row>
    <row r="97" spans="1:12" ht="13.5" thickBot="1">
      <c r="A97" s="19" t="s">
        <v>11</v>
      </c>
      <c r="B97" s="18" t="s">
        <v>10</v>
      </c>
      <c r="C97" s="19" t="s">
        <v>11</v>
      </c>
      <c r="D97" s="8" t="s">
        <v>11</v>
      </c>
      <c r="E97" s="68">
        <f>SUM(E91:E96)</f>
        <v>183407061.47</v>
      </c>
      <c r="F97" s="29">
        <f>SUM(F91:F96)</f>
        <v>189979259</v>
      </c>
      <c r="G97" s="39">
        <f>SUM(G91:G96)</f>
        <v>1558378</v>
      </c>
      <c r="H97" s="29">
        <f>SUM(H91:H96)</f>
        <v>1917286</v>
      </c>
      <c r="I97" s="74">
        <f>SUM(I91:I96)</f>
        <v>17931199</v>
      </c>
      <c r="J97" s="7" t="s">
        <v>11</v>
      </c>
      <c r="K97" s="51"/>
      <c r="L97" s="71"/>
    </row>
    <row r="98" spans="1:255" ht="18.75" customHeight="1" thickBot="1">
      <c r="A98" s="174">
        <v>13</v>
      </c>
      <c r="B98" s="168" t="s">
        <v>29</v>
      </c>
      <c r="C98" s="148"/>
      <c r="D98" s="22">
        <v>50567</v>
      </c>
      <c r="E98" s="98">
        <v>50567000</v>
      </c>
      <c r="F98" s="62">
        <v>50567000</v>
      </c>
      <c r="G98" s="33"/>
      <c r="H98" s="149"/>
      <c r="I98" s="33"/>
      <c r="J98" s="22"/>
      <c r="K98" s="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1"/>
      <c r="FK98" s="111"/>
      <c r="FL98" s="111"/>
      <c r="FM98" s="111"/>
      <c r="FN98" s="111"/>
      <c r="FO98" s="111"/>
      <c r="FP98" s="111"/>
      <c r="FQ98" s="111"/>
      <c r="FR98" s="111"/>
      <c r="FS98" s="111"/>
      <c r="FT98" s="111"/>
      <c r="FU98" s="111"/>
      <c r="FV98" s="111"/>
      <c r="FW98" s="111"/>
      <c r="FX98" s="111"/>
      <c r="FY98" s="111"/>
      <c r="FZ98" s="111"/>
      <c r="GA98" s="111"/>
      <c r="GB98" s="111"/>
      <c r="GC98" s="111"/>
      <c r="GD98" s="111"/>
      <c r="GE98" s="111"/>
      <c r="GF98" s="111"/>
      <c r="GG98" s="111"/>
      <c r="GH98" s="111"/>
      <c r="GI98" s="111"/>
      <c r="GJ98" s="111"/>
      <c r="GK98" s="111"/>
      <c r="GL98" s="111"/>
      <c r="GM98" s="111"/>
      <c r="GN98" s="111"/>
      <c r="GO98" s="111"/>
      <c r="GP98" s="111"/>
      <c r="GQ98" s="111"/>
      <c r="GR98" s="111"/>
      <c r="GS98" s="111"/>
      <c r="GT98" s="111"/>
      <c r="GU98" s="111"/>
      <c r="GV98" s="111"/>
      <c r="GW98" s="111"/>
      <c r="GX98" s="111"/>
      <c r="GY98" s="111"/>
      <c r="GZ98" s="111"/>
      <c r="HA98" s="111"/>
      <c r="HB98" s="111"/>
      <c r="HC98" s="111"/>
      <c r="HD98" s="111"/>
      <c r="HE98" s="111"/>
      <c r="HF98" s="111"/>
      <c r="HG98" s="111"/>
      <c r="HH98" s="111"/>
      <c r="HI98" s="111"/>
      <c r="HJ98" s="111"/>
      <c r="HK98" s="111"/>
      <c r="HL98" s="111"/>
      <c r="HM98" s="111"/>
      <c r="HN98" s="111"/>
      <c r="HO98" s="111"/>
      <c r="HP98" s="111"/>
      <c r="HQ98" s="111"/>
      <c r="HR98" s="111"/>
      <c r="HS98" s="111"/>
      <c r="HT98" s="111"/>
      <c r="HU98" s="111"/>
      <c r="HV98" s="111"/>
      <c r="HW98" s="111"/>
      <c r="HX98" s="111"/>
      <c r="HY98" s="111"/>
      <c r="HZ98" s="111"/>
      <c r="IA98" s="111"/>
      <c r="IB98" s="111"/>
      <c r="IC98" s="111"/>
      <c r="ID98" s="111"/>
      <c r="IE98" s="111"/>
      <c r="IF98" s="111"/>
      <c r="IG98" s="111"/>
      <c r="IH98" s="111"/>
      <c r="II98" s="111"/>
      <c r="IJ98" s="111"/>
      <c r="IK98" s="111"/>
      <c r="IL98" s="111"/>
      <c r="IM98" s="111"/>
      <c r="IN98" s="111"/>
      <c r="IO98" s="111"/>
      <c r="IP98" s="111"/>
      <c r="IQ98" s="111"/>
      <c r="IR98" s="111"/>
      <c r="IS98" s="111"/>
      <c r="IT98" s="111"/>
      <c r="IU98" s="111"/>
    </row>
    <row r="99" spans="1:11" ht="13.5" thickBot="1">
      <c r="A99" s="19" t="s">
        <v>11</v>
      </c>
      <c r="B99" s="101" t="s">
        <v>10</v>
      </c>
      <c r="C99" s="110" t="s">
        <v>11</v>
      </c>
      <c r="D99" s="19" t="s">
        <v>11</v>
      </c>
      <c r="E99" s="102">
        <f>SUM(E98)</f>
        <v>50567000</v>
      </c>
      <c r="F99" s="29">
        <f>SUM(F98)</f>
        <v>50567000</v>
      </c>
      <c r="G99" s="150" t="s">
        <v>11</v>
      </c>
      <c r="H99" s="151" t="s">
        <v>11</v>
      </c>
      <c r="I99" s="150" t="s">
        <v>11</v>
      </c>
      <c r="J99" s="152" t="s">
        <v>11</v>
      </c>
      <c r="K99" s="1"/>
    </row>
    <row r="100" spans="1:11" ht="18.75" customHeight="1" thickBot="1">
      <c r="A100" s="174">
        <v>14</v>
      </c>
      <c r="B100" s="168" t="s">
        <v>30</v>
      </c>
      <c r="C100" s="148"/>
      <c r="D100" s="22">
        <v>44043</v>
      </c>
      <c r="E100" s="98">
        <v>22021500</v>
      </c>
      <c r="F100" s="62">
        <v>22021500</v>
      </c>
      <c r="G100" s="153"/>
      <c r="H100" s="154"/>
      <c r="I100" s="153"/>
      <c r="J100" s="155"/>
      <c r="K100" s="1"/>
    </row>
    <row r="101" spans="1:11" ht="13.5" thickBot="1">
      <c r="A101" s="19" t="s">
        <v>11</v>
      </c>
      <c r="B101" s="101" t="s">
        <v>10</v>
      </c>
      <c r="C101" s="8" t="s">
        <v>11</v>
      </c>
      <c r="D101" s="19" t="s">
        <v>11</v>
      </c>
      <c r="E101" s="68">
        <f>SUM(E100)</f>
        <v>22021500</v>
      </c>
      <c r="F101" s="29">
        <f>SUM(F100)</f>
        <v>22021500</v>
      </c>
      <c r="G101" s="150" t="s">
        <v>11</v>
      </c>
      <c r="H101" s="151" t="s">
        <v>11</v>
      </c>
      <c r="I101" s="150" t="s">
        <v>11</v>
      </c>
      <c r="J101" s="152" t="s">
        <v>11</v>
      </c>
      <c r="K101" s="1"/>
    </row>
    <row r="102" spans="1:255" ht="18.75" customHeight="1" thickBot="1">
      <c r="A102" s="174">
        <v>15</v>
      </c>
      <c r="B102" s="168" t="s">
        <v>75</v>
      </c>
      <c r="C102" s="148"/>
      <c r="D102" s="22">
        <v>300</v>
      </c>
      <c r="E102" s="98">
        <v>15000</v>
      </c>
      <c r="F102" s="62">
        <v>30000</v>
      </c>
      <c r="G102" s="156"/>
      <c r="H102" s="157"/>
      <c r="I102" s="156"/>
      <c r="J102" s="155"/>
      <c r="K102" s="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1"/>
      <c r="EC102" s="111"/>
      <c r="ED102" s="111"/>
      <c r="EE102" s="111"/>
      <c r="EF102" s="111"/>
      <c r="EG102" s="111"/>
      <c r="EH102" s="111"/>
      <c r="EI102" s="111"/>
      <c r="EJ102" s="111"/>
      <c r="EK102" s="111"/>
      <c r="EL102" s="111"/>
      <c r="EM102" s="111"/>
      <c r="EN102" s="111"/>
      <c r="EO102" s="111"/>
      <c r="EP102" s="111"/>
      <c r="EQ102" s="111"/>
      <c r="ER102" s="111"/>
      <c r="ES102" s="111"/>
      <c r="ET102" s="111"/>
      <c r="EU102" s="111"/>
      <c r="EV102" s="111"/>
      <c r="EW102" s="111"/>
      <c r="EX102" s="111"/>
      <c r="EY102" s="111"/>
      <c r="EZ102" s="111"/>
      <c r="FA102" s="111"/>
      <c r="FB102" s="111"/>
      <c r="FC102" s="111"/>
      <c r="FD102" s="111"/>
      <c r="FE102" s="111"/>
      <c r="FF102" s="111"/>
      <c r="FG102" s="111"/>
      <c r="FH102" s="111"/>
      <c r="FI102" s="111"/>
      <c r="FJ102" s="111"/>
      <c r="FK102" s="111"/>
      <c r="FL102" s="111"/>
      <c r="FM102" s="111"/>
      <c r="FN102" s="111"/>
      <c r="FO102" s="111"/>
      <c r="FP102" s="111"/>
      <c r="FQ102" s="111"/>
      <c r="FR102" s="111"/>
      <c r="FS102" s="111"/>
      <c r="FT102" s="111"/>
      <c r="FU102" s="111"/>
      <c r="FV102" s="111"/>
      <c r="FW102" s="111"/>
      <c r="FX102" s="111"/>
      <c r="FY102" s="111"/>
      <c r="FZ102" s="111"/>
      <c r="GA102" s="111"/>
      <c r="GB102" s="111"/>
      <c r="GC102" s="111"/>
      <c r="GD102" s="111"/>
      <c r="GE102" s="111"/>
      <c r="GF102" s="111"/>
      <c r="GG102" s="111"/>
      <c r="GH102" s="111"/>
      <c r="GI102" s="111"/>
      <c r="GJ102" s="111"/>
      <c r="GK102" s="111"/>
      <c r="GL102" s="111"/>
      <c r="GM102" s="111"/>
      <c r="GN102" s="111"/>
      <c r="GO102" s="111"/>
      <c r="GP102" s="111"/>
      <c r="GQ102" s="111"/>
      <c r="GR102" s="111"/>
      <c r="GS102" s="111"/>
      <c r="GT102" s="111"/>
      <c r="GU102" s="111"/>
      <c r="GV102" s="111"/>
      <c r="GW102" s="111"/>
      <c r="GX102" s="111"/>
      <c r="GY102" s="111"/>
      <c r="GZ102" s="111"/>
      <c r="HA102" s="111"/>
      <c r="HB102" s="111"/>
      <c r="HC102" s="111"/>
      <c r="HD102" s="111"/>
      <c r="HE102" s="111"/>
      <c r="HF102" s="111"/>
      <c r="HG102" s="111"/>
      <c r="HH102" s="111"/>
      <c r="HI102" s="111"/>
      <c r="HJ102" s="111"/>
      <c r="HK102" s="111"/>
      <c r="HL102" s="111"/>
      <c r="HM102" s="111"/>
      <c r="HN102" s="111"/>
      <c r="HO102" s="111"/>
      <c r="HP102" s="111"/>
      <c r="HQ102" s="111"/>
      <c r="HR102" s="111"/>
      <c r="HS102" s="111"/>
      <c r="HT102" s="111"/>
      <c r="HU102" s="111"/>
      <c r="HV102" s="111"/>
      <c r="HW102" s="111"/>
      <c r="HX102" s="111"/>
      <c r="HY102" s="111"/>
      <c r="HZ102" s="111"/>
      <c r="IA102" s="111"/>
      <c r="IB102" s="111"/>
      <c r="IC102" s="111"/>
      <c r="ID102" s="111"/>
      <c r="IE102" s="111"/>
      <c r="IF102" s="111"/>
      <c r="IG102" s="111"/>
      <c r="IH102" s="111"/>
      <c r="II102" s="111"/>
      <c r="IJ102" s="111"/>
      <c r="IK102" s="111"/>
      <c r="IL102" s="111"/>
      <c r="IM102" s="111"/>
      <c r="IN102" s="111"/>
      <c r="IO102" s="111"/>
      <c r="IP102" s="111"/>
      <c r="IQ102" s="111"/>
      <c r="IR102" s="111"/>
      <c r="IS102" s="111"/>
      <c r="IT102" s="111"/>
      <c r="IU102" s="111"/>
    </row>
    <row r="103" spans="1:11" ht="13.5" thickBot="1">
      <c r="A103" s="19" t="s">
        <v>11</v>
      </c>
      <c r="B103" s="101" t="s">
        <v>10</v>
      </c>
      <c r="C103" s="110" t="s">
        <v>11</v>
      </c>
      <c r="D103" s="19" t="s">
        <v>11</v>
      </c>
      <c r="E103" s="102">
        <f>SUM(E102)</f>
        <v>15000</v>
      </c>
      <c r="F103" s="29">
        <f>SUM(F102)</f>
        <v>30000</v>
      </c>
      <c r="G103" s="150" t="s">
        <v>11</v>
      </c>
      <c r="H103" s="151" t="s">
        <v>11</v>
      </c>
      <c r="I103" s="150" t="s">
        <v>11</v>
      </c>
      <c r="J103" s="152" t="s">
        <v>11</v>
      </c>
      <c r="K103" s="1"/>
    </row>
    <row r="104" spans="1:11" ht="18.75" customHeight="1" thickBot="1">
      <c r="A104" s="174">
        <v>16</v>
      </c>
      <c r="B104" s="168" t="s">
        <v>55</v>
      </c>
      <c r="C104" s="148"/>
      <c r="D104" s="22">
        <v>4</v>
      </c>
      <c r="E104" s="98">
        <v>2000</v>
      </c>
      <c r="F104" s="62">
        <v>2000</v>
      </c>
      <c r="G104" s="153"/>
      <c r="H104" s="154"/>
      <c r="I104" s="153"/>
      <c r="J104" s="155"/>
      <c r="K104" s="1"/>
    </row>
    <row r="105" spans="1:11" ht="13.5" thickBot="1">
      <c r="A105" s="19" t="s">
        <v>11</v>
      </c>
      <c r="B105" s="101" t="s">
        <v>10</v>
      </c>
      <c r="C105" s="8" t="s">
        <v>11</v>
      </c>
      <c r="D105" s="19" t="s">
        <v>11</v>
      </c>
      <c r="E105" s="68">
        <f>SUM(E104)</f>
        <v>2000</v>
      </c>
      <c r="F105" s="29">
        <f>SUM(F104)</f>
        <v>2000</v>
      </c>
      <c r="G105" s="150" t="s">
        <v>11</v>
      </c>
      <c r="H105" s="151" t="s">
        <v>11</v>
      </c>
      <c r="I105" s="150" t="s">
        <v>11</v>
      </c>
      <c r="J105" s="152" t="s">
        <v>11</v>
      </c>
      <c r="K105" s="1"/>
    </row>
    <row r="106" spans="1:11" ht="13.5" thickBot="1">
      <c r="A106" s="175">
        <v>17</v>
      </c>
      <c r="B106" s="101" t="s">
        <v>74</v>
      </c>
      <c r="C106" s="19"/>
      <c r="D106" s="7">
        <v>320</v>
      </c>
      <c r="E106" s="163">
        <v>160000</v>
      </c>
      <c r="F106" s="159">
        <v>160000</v>
      </c>
      <c r="G106" s="150"/>
      <c r="H106" s="151"/>
      <c r="I106" s="150"/>
      <c r="J106" s="152"/>
      <c r="K106" s="1"/>
    </row>
    <row r="107" spans="1:11" ht="13.5" thickBot="1">
      <c r="A107" s="110" t="s">
        <v>11</v>
      </c>
      <c r="B107" s="101" t="s">
        <v>10</v>
      </c>
      <c r="C107" s="19" t="s">
        <v>11</v>
      </c>
      <c r="D107" s="7" t="s">
        <v>11</v>
      </c>
      <c r="E107" s="68">
        <f>SUM(E106)</f>
        <v>160000</v>
      </c>
      <c r="F107" s="29">
        <v>160000</v>
      </c>
      <c r="G107" s="150"/>
      <c r="H107" s="151"/>
      <c r="I107" s="150"/>
      <c r="J107" s="152"/>
      <c r="K107" s="1"/>
    </row>
    <row r="108" spans="1:11" ht="25.5" customHeight="1" thickBot="1">
      <c r="A108" s="189" t="s">
        <v>44</v>
      </c>
      <c r="B108" s="190"/>
      <c r="C108" s="190"/>
      <c r="D108" s="191"/>
      <c r="E108" s="30">
        <f>SUM(E23,E32,E39,E42,E48,E52,E59,E69,E75,E83,E90,E97,E99,E101,E103,E105,E107)</f>
        <v>346524075.47</v>
      </c>
      <c r="F108" s="31">
        <f>SUM(F23,F32,F39,F42,F48,F52,F59,F69,F75,F83,F90,F97,F99,F101,F103,F105,F107)</f>
        <v>356201034</v>
      </c>
      <c r="G108" s="30">
        <f>SUM(G23,G32,G39,G42,G48,G52,G59,G69,G75,G83,G84,G90,G97,G99,G101,G103,G105)</f>
        <v>9835207</v>
      </c>
      <c r="H108" s="31">
        <f>SUM(H23,H32,H39,H42,H48,H52,H59,H69,H75,H83,H84,H90,H97,H99,H101,H103,H105)</f>
        <v>14181048</v>
      </c>
      <c r="I108" s="30">
        <f>SUM(I23,I32,I39,I42,I48,I52,I59,I69,I75,I83,I90,I97)</f>
        <v>49038621</v>
      </c>
      <c r="J108" s="40">
        <f>SUM(J23,J32,J39,J42,J48,J52,J59,J69,J75,J83,J84,J90,J97,J99,J101,J103,J105)</f>
        <v>2116968</v>
      </c>
      <c r="K108" s="1"/>
    </row>
    <row r="109" spans="1:11" ht="12.75" customHeight="1">
      <c r="A109" s="41"/>
      <c r="B109" s="41"/>
      <c r="C109" s="41"/>
      <c r="D109" s="41"/>
      <c r="E109" s="42"/>
      <c r="F109" s="42"/>
      <c r="G109" s="186" t="s">
        <v>58</v>
      </c>
      <c r="H109" s="187"/>
      <c r="I109" s="188"/>
      <c r="J109" s="42"/>
      <c r="K109" s="14"/>
    </row>
    <row r="110" spans="5:11" ht="12.75">
      <c r="E110" s="71"/>
      <c r="F110" s="71"/>
      <c r="G110" s="47" t="s">
        <v>56</v>
      </c>
      <c r="H110" s="158"/>
      <c r="I110" s="48">
        <f>SUM(I16,I18:I20,I22,I24,I26,I27,I29,I33,I35:I38,I40:I41,I44:I47,I51,I53:I58,I70,I73,I76:I77,I79,I82,I85,I87,I91)</f>
        <v>20142624</v>
      </c>
      <c r="J110" s="71"/>
      <c r="K110" s="43"/>
    </row>
    <row r="111" spans="7:11" ht="12.75">
      <c r="G111" s="49" t="s">
        <v>57</v>
      </c>
      <c r="H111" s="158"/>
      <c r="I111" s="50">
        <f>SUM(I17,I21,I25,I30,I65,I71,I78,I86,I92:I94)</f>
        <v>28895997</v>
      </c>
      <c r="K111" s="44"/>
    </row>
    <row r="113" ht="12.75">
      <c r="I113" s="71"/>
    </row>
    <row r="114" spans="7:8" ht="12.75">
      <c r="G114" s="58"/>
      <c r="H114" s="58"/>
    </row>
    <row r="123" spans="1:7" ht="12.75">
      <c r="A123" s="14"/>
      <c r="B123" s="33"/>
      <c r="D123" s="11"/>
      <c r="E123" s="1"/>
      <c r="F123" s="1"/>
      <c r="G123" s="1"/>
    </row>
    <row r="124" spans="1:7" ht="12.75">
      <c r="A124" s="33"/>
      <c r="B124" s="33"/>
      <c r="D124" s="34"/>
      <c r="E124" s="51"/>
      <c r="F124" s="51"/>
      <c r="G124" s="1"/>
    </row>
    <row r="125" spans="1:7" ht="12.75">
      <c r="A125" s="14"/>
      <c r="B125" s="33"/>
      <c r="D125" s="34"/>
      <c r="E125" s="51"/>
      <c r="F125" s="51"/>
      <c r="G125" s="1"/>
    </row>
    <row r="126" spans="1:7" ht="12.75">
      <c r="A126" s="14"/>
      <c r="B126" s="33"/>
      <c r="D126" s="34"/>
      <c r="E126" s="51"/>
      <c r="F126" s="51"/>
      <c r="G126" s="1"/>
    </row>
    <row r="127" spans="1:7" ht="12.75">
      <c r="A127" s="14"/>
      <c r="B127" s="33"/>
      <c r="D127" s="34"/>
      <c r="E127" s="51"/>
      <c r="F127" s="51"/>
      <c r="G127" s="1"/>
    </row>
    <row r="128" spans="1:7" ht="12.75">
      <c r="A128" s="14"/>
      <c r="B128" s="33"/>
      <c r="D128" s="34"/>
      <c r="E128" s="51"/>
      <c r="F128" s="51"/>
      <c r="G128" s="1"/>
    </row>
    <row r="129" spans="1:7" ht="12.75">
      <c r="A129" s="14"/>
      <c r="B129" s="33"/>
      <c r="D129" s="34"/>
      <c r="E129" s="51"/>
      <c r="F129" s="51"/>
      <c r="G129" s="1"/>
    </row>
    <row r="130" spans="1:7" ht="12.75">
      <c r="A130" s="33"/>
      <c r="B130" s="33"/>
      <c r="D130" s="32"/>
      <c r="E130" s="51"/>
      <c r="F130" s="51"/>
      <c r="G130" s="1"/>
    </row>
    <row r="131" spans="1:7" ht="12.75">
      <c r="A131" s="14"/>
      <c r="B131" s="33"/>
      <c r="D131" s="34"/>
      <c r="E131" s="51"/>
      <c r="F131" s="51"/>
      <c r="G131" s="1"/>
    </row>
    <row r="132" spans="1:7" ht="12.75">
      <c r="A132" s="14"/>
      <c r="B132" s="33"/>
      <c r="D132" s="34"/>
      <c r="E132" s="98"/>
      <c r="F132" s="51"/>
      <c r="G132" s="1"/>
    </row>
    <row r="133" spans="1:7" ht="12.75">
      <c r="A133" s="14"/>
      <c r="B133" s="33"/>
      <c r="D133" s="34"/>
      <c r="E133" s="98"/>
      <c r="F133" s="51"/>
      <c r="G133" s="1"/>
    </row>
    <row r="134" spans="1:7" ht="12.75">
      <c r="A134" s="14"/>
      <c r="B134" s="33"/>
      <c r="D134" s="34"/>
      <c r="E134" s="51"/>
      <c r="F134" s="51"/>
      <c r="G134" s="1"/>
    </row>
    <row r="135" spans="4:6" ht="12.75">
      <c r="D135" s="35"/>
      <c r="E135" s="35"/>
      <c r="F135" s="71"/>
    </row>
    <row r="136" spans="4:6" ht="12.75">
      <c r="D136" s="52"/>
      <c r="E136" s="52"/>
      <c r="F136" s="71"/>
    </row>
    <row r="137" spans="4:6" ht="12.75">
      <c r="D137" s="71"/>
      <c r="E137" s="71"/>
      <c r="F137" s="71"/>
    </row>
  </sheetData>
  <mergeCells count="14">
    <mergeCell ref="G109:I109"/>
    <mergeCell ref="A108:D108"/>
    <mergeCell ref="G12:H12"/>
    <mergeCell ref="E14:J14"/>
    <mergeCell ref="B12:B14"/>
    <mergeCell ref="C12:C14"/>
    <mergeCell ref="D12:D14"/>
    <mergeCell ref="A12:A14"/>
    <mergeCell ref="H4:J4"/>
    <mergeCell ref="A10:J10"/>
    <mergeCell ref="E12:E13"/>
    <mergeCell ref="F12:F13"/>
    <mergeCell ref="I12:I13"/>
    <mergeCell ref="J12:J13"/>
  </mergeCells>
  <printOptions/>
  <pageMargins left="0.1968503937007874" right="0.2362204724409449" top="0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9" sqref="D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Łomży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Finansowy</dc:creator>
  <cp:keywords/>
  <dc:description/>
  <cp:lastModifiedBy>x</cp:lastModifiedBy>
  <cp:lastPrinted>2005-11-10T12:45:12Z</cp:lastPrinted>
  <dcterms:created xsi:type="dcterms:W3CDTF">2002-11-19T15:32:04Z</dcterms:created>
  <dcterms:modified xsi:type="dcterms:W3CDTF">2005-11-18T11:27:09Z</dcterms:modified>
  <cp:category/>
  <cp:version/>
  <cp:contentType/>
  <cp:contentStatus/>
</cp:coreProperties>
</file>