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21" activeTab="0"/>
  </bookViews>
  <sheets>
    <sheet name="Załącznik Nr 2 _ wydatki" sheetId="1" r:id="rId1"/>
  </sheets>
  <definedNames>
    <definedName name="_xlnm.Print_Titles" localSheetId="0">'Załącznik Nr 2 _ wydatki'!$12:$12</definedName>
  </definedNames>
  <calcPr fullCalcOnLoad="1"/>
</workbook>
</file>

<file path=xl/sharedStrings.xml><?xml version="1.0" encoding="utf-8"?>
<sst xmlns="http://schemas.openxmlformats.org/spreadsheetml/2006/main" count="325" uniqueCount="255">
  <si>
    <t>Załącznik Nr 1</t>
  </si>
  <si>
    <t xml:space="preserve">Prezydenta Miasta Łomży </t>
  </si>
  <si>
    <t xml:space="preserve">Plan dochodów jednostki samorządu terytorialnego na 2008 rok </t>
  </si>
  <si>
    <t>Dział</t>
  </si>
  <si>
    <t>Rozdz.</t>
  </si>
  <si>
    <t>Wyszczególnienie</t>
  </si>
  <si>
    <t>§</t>
  </si>
  <si>
    <t>Plan na 2008 rok</t>
  </si>
  <si>
    <t>010</t>
  </si>
  <si>
    <t>Rolnictwo i łowiectwo</t>
  </si>
  <si>
    <t>01095</t>
  </si>
  <si>
    <t>Pozostała działalnośc</t>
  </si>
  <si>
    <t>Różne opłaty i składki</t>
  </si>
  <si>
    <t>050</t>
  </si>
  <si>
    <t>05095</t>
  </si>
  <si>
    <t>Pozostała działalność</t>
  </si>
  <si>
    <t>Wpływy z innych lokalnych opłat pobieranych przez jednostki samorządu terytorialnego na podstawie odrębnych ustaw/karty wędkarskie/</t>
  </si>
  <si>
    <t>700</t>
  </si>
  <si>
    <t>Gospodarka mieszkaniowa</t>
  </si>
  <si>
    <t>70005</t>
  </si>
  <si>
    <t>Gospodarka gruntami i nieruchomościami</t>
  </si>
  <si>
    <t>Wpływy z opłat za zarząd,użytkowanie i użytkowanie wieczyste nieruchomości</t>
  </si>
  <si>
    <t>Wpływy z innych lokalnych opłat pobieranych przez jednostki samorządu terytorialnego na podstawie odrębnych ustaw/adiacenty-50000zł, renta planistyczna-200000zł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</si>
  <si>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</si>
  <si>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</si>
  <si>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Wpływy z tyt. odpłatnego nabycia prawa własności i użytk. Wieczyst.</t>
  </si>
  <si>
    <t>Wpływy ze sprzedaży składników majątkowych</t>
  </si>
  <si>
    <t>Odsetki od nietermin. Wpłat z tytułu podatków i opłat</t>
  </si>
  <si>
    <t>Dotacje celowe otrzymane z budżetu państwa na zadania bieżące z zakresu administracji rządowej oraz inne zadania zlecone ustawami realizowane przez powiat</t>
  </si>
  <si>
    <t>Dochody jednostek samorządu terytorialnego związane z realizacją zadań z zakresu administracji rządowej oraz innych zadań zleconych ustawami</t>
  </si>
  <si>
    <t>Działalność usługowa</t>
  </si>
  <si>
    <t>71013</t>
  </si>
  <si>
    <t>Prace geodezyjne i kartograficzne</t>
  </si>
  <si>
    <t>71014</t>
  </si>
  <si>
    <t xml:space="preserve">Opracowania geodezyjne i kartograficzne </t>
  </si>
  <si>
    <t>71015</t>
  </si>
  <si>
    <t>Nadzór budowlany</t>
  </si>
  <si>
    <t>Administracja publiczna</t>
  </si>
  <si>
    <t>75011</t>
  </si>
  <si>
    <t>Urzęda Wojewódzkie</t>
  </si>
  <si>
    <t>Dotacje celowe otrzymane z budżetu państwa na realizację zadań bieżących z zakresu administracji rządowej oraz innych zadań zleconych gminie ustawami</t>
  </si>
  <si>
    <t>75023</t>
  </si>
  <si>
    <t>Urzędy gmin/miast i miast na prawach powiatu/</t>
  </si>
  <si>
    <t>Wpływy z różnych opłat</t>
  </si>
  <si>
    <t>Pozostałe odsetki</t>
  </si>
  <si>
    <t>Wpływy z różnych dochodów</t>
  </si>
  <si>
    <t>75045</t>
  </si>
  <si>
    <t>Komisje poborowe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</si>
  <si>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</si>
  <si>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</si>
  <si>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</si>
  <si>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Bezpieczeństwo publiczne i ochrona przeciwpożarowa</t>
  </si>
  <si>
    <t>75411</t>
  </si>
  <si>
    <t>Komendy Powiatowe Państwowej Straży Pożarnej</t>
  </si>
  <si>
    <t>Dotacja z WFOŚiGW</t>
  </si>
  <si>
    <t>6260</t>
  </si>
  <si>
    <t>Dotacje celowe otrzymane z budżetu państwa na inwestycje i zakupy inwestycyjne z zakresu administracji rządowej oraz inne zadania zlecone ustawami realizowane przez powiat</t>
  </si>
  <si>
    <t xml:space="preserve">Dotacje celowe otrzymane z gminy na inwestycje i zakupy inwestycyjne realizowane na podstawie porozumień między jednostkami sam0orządu terytorialnego </t>
  </si>
  <si>
    <t>Dotacje celowe otrzymane z powiatu na inwestycje i zakupy inwestycyjne realizowane na podstawie porozumień (umów) między jednostkami samorządu terytorialnego</t>
  </si>
  <si>
    <t>6620</t>
  </si>
  <si>
    <t>75416</t>
  </si>
  <si>
    <t>Straż Miejska</t>
  </si>
  <si>
    <t>Grzywny, mandaty i inne kary pieniężne od ludności</t>
  </si>
  <si>
    <t>Dochody od osób prawnych, od osób fizycznych i od innych jednostek nieposiadających osobowości prawnej oraz wydatki związane z ich poborem</t>
  </si>
  <si>
    <t>75601</t>
  </si>
  <si>
    <t>Wpływy podatku dochodowego od osób fizycznych</t>
  </si>
  <si>
    <t>Podatek od działalności gospodarczej osób fizycznych opłacany w formie karty podatkowej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</si>
  <si>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</si>
  <si>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</si>
  <si>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</si>
  <si>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</si>
  <si>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</si>
  <si>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 xml:space="preserve">Podatekc od środków transportowych </t>
  </si>
  <si>
    <t>Podatek od czynności cywilnoprawnych</t>
  </si>
  <si>
    <t>Rekompensaty utraconych dochodów w podatkach i opłatach lokalnych</t>
  </si>
  <si>
    <t>75616</t>
  </si>
  <si>
    <t>Wpływy z podatku rolnego, podatku leśnego,podatku od spadków i darowizn,  podatku od czynności cywilnoprawnych, podatków i opłat lokalnych od osób fizycznych</t>
  </si>
  <si>
    <t>Podatek leśny</t>
  </si>
  <si>
    <t>Podatek od środków transportowych</t>
  </si>
  <si>
    <t xml:space="preserve">Podatek od spadków i darowizn </t>
  </si>
  <si>
    <t>Podatek od posiadania psów</t>
  </si>
  <si>
    <t>Wpływy z opłaty targowej</t>
  </si>
  <si>
    <t>75618</t>
  </si>
  <si>
    <t>Wpływy z innych opłat stanowiących dochody jednostek samorządu terytor. Na podstawie ustaw</t>
  </si>
  <si>
    <t>Wpływy z opłaty skarbowej</t>
  </si>
  <si>
    <t>Wpływy z opłaty komunikacyjnej</t>
  </si>
  <si>
    <t>Wpływy z innych lokalnych opłat pobieranych przez jst. Na podst. Odrębnych ustaw</t>
  </si>
  <si>
    <t>Wpływy z opłat za koncesje i licencje</t>
  </si>
  <si>
    <t>Wpływy zopłat za zezwolenia na sprzedaż alkoholu</t>
  </si>
  <si>
    <t>75619</t>
  </si>
  <si>
    <t>Wpływy z różnych rozliczeń</t>
  </si>
  <si>
    <t>75621</t>
  </si>
  <si>
    <t>Udział gmin w podatkach stanowiących dochód budżetu państwa</t>
  </si>
  <si>
    <t>Podatek dochodowy od osób fizycznych</t>
  </si>
  <si>
    <t>Podatek dochodowy od osób prawnych</t>
  </si>
  <si>
    <t>75622</t>
  </si>
  <si>
    <t>Udziały powiatów w podatkach stanowiących dochód budżetu państwa</t>
  </si>
  <si>
    <t>Różne rozliczenia</t>
  </si>
  <si>
    <t>75801</t>
  </si>
  <si>
    <t>Część oświatowa subwencji ogólnej dla jednostek samorządu terytorialnego</t>
  </si>
  <si>
    <t>Subwencja oświatowa - powiat</t>
  </si>
  <si>
    <t xml:space="preserve">Subwencja oświatowa - gmina </t>
  </si>
  <si>
    <t>Część podstawowa subwencji ogólnej dla gmin</t>
  </si>
  <si>
    <t xml:space="preserve">Środki na utrzymanie rzecznych przepraw promowych oraz budowę, modernizację, utrzymanie, ochronę i zarządzanie drogami krajowymi i wojewódzkimi w granicach miast na prawach powiatu </t>
  </si>
  <si>
    <t>2790</t>
  </si>
  <si>
    <t>75803</t>
  </si>
  <si>
    <t>Część wyrównawcza subwencji ogólnej dla powiatów</t>
  </si>
  <si>
    <t>Subwencje ogólne z budżetu państwa</t>
  </si>
  <si>
    <t>75807</t>
  </si>
  <si>
    <t>Część wyrównawcza subwencji ogólnej dla gmin</t>
  </si>
  <si>
    <t>Różne rozliczenia finansowe</t>
  </si>
  <si>
    <t>0970</t>
  </si>
  <si>
    <t>75831</t>
  </si>
  <si>
    <t>Część równoważąca subwencji ogólnej dla gmin</t>
  </si>
  <si>
    <t>75832</t>
  </si>
  <si>
    <t>Część równoważąca subwencji ogólnej dla powiatów</t>
  </si>
  <si>
    <t xml:space="preserve">Oświata i wychowanie </t>
  </si>
  <si>
    <t>Szkoły Podstawowe</t>
  </si>
  <si>
    <t>Wpływy z usług</t>
  </si>
  <si>
    <t>Dotacje celowe otrzymane z budżetu państwa na realizację własnych zadań bieżących gmin</t>
  </si>
  <si>
    <t xml:space="preserve">Oddz. kl. 0 w przedszkolach i szkołach podstawowych </t>
  </si>
  <si>
    <t>Dotacja z funduszu celowego</t>
  </si>
  <si>
    <t>2440</t>
  </si>
  <si>
    <t>Licea Ogólnokształcące</t>
  </si>
  <si>
    <t xml:space="preserve">Pozostała działalność </t>
  </si>
  <si>
    <t>Dot.na bieżące zadania własne powiatu</t>
  </si>
  <si>
    <t>2130</t>
  </si>
  <si>
    <t>Ochrona zdrowia</t>
  </si>
  <si>
    <t>85156</t>
  </si>
  <si>
    <t>Składki na ubezpieczenie zdrowotne oraz świadczenia dla osób nie objętych obowiązkiem ubezpieczenia zdrowotnego</t>
  </si>
  <si>
    <t>Dotacje celowe otrzymane z budżetu państwa na zadania bieżące z zakresu administracji rządowej oraz inne zadania zlecone ustawami realizowane przez powiat/dzieci i młodzież w szkołach i placówkach szkolno - wychowawczych</t>
  </si>
  <si>
    <t>Dotacje celowe otrzymane z budżetu państwa na zadania bieżące z zakresu administracji rządowej oraz inne zadania zlecone ustawami realizowane przez powiat/placówki opiekuńczo wychowawcze/</t>
  </si>
  <si>
    <t>Pomoc społeczna</t>
  </si>
  <si>
    <t>85201</t>
  </si>
  <si>
    <t>Placówki opiekuńczo - wychowawcze</t>
  </si>
  <si>
    <t>Dotacje celowe otrzymane z budżetu na zadania bieżące realizowane na podstawie porozunień między jednostkami samorządu terytorialnego</t>
  </si>
  <si>
    <t>Dotacjae celowe otrzymane z budżetu państwa na realizację bieżących zadań własnych powiatu</t>
  </si>
  <si>
    <t>85202</t>
  </si>
  <si>
    <t>Domy pomocy społecznej</t>
  </si>
  <si>
    <t>85203</t>
  </si>
  <si>
    <t xml:space="preserve">Ośrodki wsparcia </t>
  </si>
  <si>
    <t>85204</t>
  </si>
  <si>
    <t>Rrodziny zastępcze</t>
  </si>
  <si>
    <t>Dotacje celowe otrzymane  z powiatu na zadania bieżące realizowane na podstawie porozumień między jednostkami samorząu terytorialnego</t>
  </si>
  <si>
    <t>85212</t>
  </si>
  <si>
    <t>Świadczenia rodzinne oraz składki na ubezpieczenia emerytalme i rentowe z ubezpieczenia społecznego</t>
  </si>
  <si>
    <t>Odsetki od nienależnie pobranych zasiłków</t>
  </si>
  <si>
    <t>0900</t>
  </si>
  <si>
    <t>Nienaleznie pobrane zasiłki rodzinne</t>
  </si>
  <si>
    <t>2910</t>
  </si>
  <si>
    <t>85213</t>
  </si>
  <si>
    <t xml:space="preserve">Składki na ubezpieczenia zdrowotne opłacane za osoby pobierające niektóre Swiadczeni z pomocy społecznej oraz niektóre świadczenia rodzinne </t>
  </si>
  <si>
    <t>85214</t>
  </si>
  <si>
    <t>Zasiłki i pomoc w naturze oraz składki na ubezpieczenia emerytalne i rentowe</t>
  </si>
  <si>
    <t>Dotacje celowe otrzymane z budżetu państwa na realizację własnych zadań gmin</t>
  </si>
  <si>
    <t>85219</t>
  </si>
  <si>
    <t>Ośrodki pomocy społecznej</t>
  </si>
  <si>
    <t>85220</t>
  </si>
  <si>
    <t>Jednostki specjalistycznego poradnictwa, mieszkania chronione i ośrodki interwencji kryzysowej</t>
  </si>
  <si>
    <t>85226</t>
  </si>
  <si>
    <t>Ośrodki adopcyjno - opiekuńcze</t>
  </si>
  <si>
    <t>Dotacje celowe otrzymane z budżetu państwa na realizację bieżących zadań własnych powiatu</t>
  </si>
  <si>
    <t>85228</t>
  </si>
  <si>
    <t>Usługi opiekuńcze i specjalistyczne, usługi opiekuńcze</t>
  </si>
  <si>
    <t xml:space="preserve">Dotacje celowe otrzymane z budżetu państwa na realizację zadań bieżących z zakresu administracji rządowej oraz innych zadań zleconych gmine ustawami </t>
  </si>
  <si>
    <t>85231</t>
  </si>
  <si>
    <t xml:space="preserve">Pomoc dla uchodzców </t>
  </si>
  <si>
    <t>85295</t>
  </si>
  <si>
    <t>Dotacja z budżetu państwa na podst. porozumień</t>
  </si>
  <si>
    <t>2020</t>
  </si>
  <si>
    <t>Pozostałe zadania w zakresie polityki społecznej</t>
  </si>
  <si>
    <t>85311</t>
  </si>
  <si>
    <t>Rehabilitacja zawodowa i społeczna osób niepełnosprawnych</t>
  </si>
  <si>
    <t>Dotacje celowe otrzymane z powiatu na zadania bieżące realizowane na podstawie porozumień między jednostkami samorządu terytorialnego</t>
  </si>
  <si>
    <t>85321</t>
  </si>
  <si>
    <t>Zespoły do spraw orzekania o niepełnosprawności</t>
  </si>
  <si>
    <t>Dotacje celowe otrzymane z budżetu państwa na zadania bieżące z zakresu administracji rządowej oraz inne zadania zlecone ustawmi realizowane przez powiat</t>
  </si>
  <si>
    <t>Dotacja rozwojowa EFS</t>
  </si>
  <si>
    <t>2008</t>
  </si>
  <si>
    <t>Dotacja rozwojowa BP</t>
  </si>
  <si>
    <t>2009</t>
  </si>
  <si>
    <t>Edukacyjna Opieka Wychowawcza</t>
  </si>
  <si>
    <t>Pomoc materialna dla uczniów</t>
  </si>
  <si>
    <t xml:space="preserve">Gospodarka komunalna i ochrona środowiska </t>
  </si>
  <si>
    <t>90001</t>
  </si>
  <si>
    <t>Gospodarka ściekowa i ochrona wód</t>
  </si>
  <si>
    <t xml:space="preserve">Środki na dofinansowanie własnych inwestycji gmin, powiatów, samorządów województw pozyskane z innych zródeł </t>
  </si>
  <si>
    <t>Środki na dofinansowanie własnych inwestycji gmin, powiatów, samorządów województw pozyskane z innych zródeł-Rozwój sektora MŚP</t>
  </si>
  <si>
    <t>6291</t>
  </si>
  <si>
    <t>90002</t>
  </si>
  <si>
    <t>Gospodarka odpadami</t>
  </si>
  <si>
    <t>Środki na dofinansowanie własnych zadań bieżących gmin (związków gmin), powiatów (związków powiatów), samorządów województw, pozyskane z innych źródeł</t>
  </si>
  <si>
    <t>2700</t>
  </si>
  <si>
    <t>Oczyszczanie miast i wsi</t>
  </si>
  <si>
    <t>Dotacje otrzymane z funduszu celowego na realizacje zadań</t>
  </si>
  <si>
    <t>90020</t>
  </si>
  <si>
    <t>Wpływy i wydatki związane z gromadzeniem środków z opłat produktowych</t>
  </si>
  <si>
    <t>Wpływy z opłaty produktowej</t>
  </si>
  <si>
    <t>90095</t>
  </si>
  <si>
    <t>Wpływy z opłaty eksploatacyjnej Szalet, Dworzec</t>
  </si>
  <si>
    <t>Dywidendy i kwoty uzyskane ze zbycia praw majątkowych</t>
  </si>
  <si>
    <t>0740</t>
  </si>
  <si>
    <t>Dotacja celowa na inwestycje i zakupy inwestycyjne</t>
  </si>
  <si>
    <t>6330</t>
  </si>
  <si>
    <t>Kultura i ochrona dziedzictwa narodowego</t>
  </si>
  <si>
    <t>92106</t>
  </si>
  <si>
    <t>Teatry dramatyczne i lalkowe</t>
  </si>
  <si>
    <t>Dotacje celowe otrzymane z budżetu państwa na zadania bieżące realizowane przez powiat na podstawie porozumień z organami administracji rządowej</t>
  </si>
  <si>
    <t>2120</t>
  </si>
  <si>
    <t>Dotacje celowe otrzymane z budżetu państwa na inwestycje i zakupy inwestycyjne realizowane przez powiat na podstawie porozumień z organami administracji rządowej</t>
  </si>
  <si>
    <t>6420</t>
  </si>
  <si>
    <t>92108</t>
  </si>
  <si>
    <t>Filharmonie, orkiestry, chóry i kapele</t>
  </si>
  <si>
    <t>92116</t>
  </si>
  <si>
    <t>Biblioteki</t>
  </si>
  <si>
    <t>Muzea</t>
  </si>
  <si>
    <t>Kultura fizyczna i sport</t>
  </si>
  <si>
    <t>92695</t>
  </si>
  <si>
    <t>Dotacje otrzymane z funduszy celowych na finansowanie lub dofinansowanie kosztów realizacji inwestycji i zakupów inwestycyjnych jednostek sektora finansów publicznych</t>
  </si>
  <si>
    <t>Środki na dofinansowanie własnych inwestycji gmin, powiatów, samorządów województw pozyskane z innych zródeł współfinansowanie ŁSM</t>
  </si>
  <si>
    <t>Dotacje celowe otrzymane z samorządu województwa na inwestycje i zakupy inwestycyjne realizowane na podstawie porozumień (umów) między jednostkami samorządu terytorialnego</t>
  </si>
  <si>
    <t>6630</t>
  </si>
  <si>
    <t>Razem</t>
  </si>
  <si>
    <t>do Zarządzenia Nr 253/08</t>
  </si>
  <si>
    <t>z dnia 31.12.2008r.</t>
  </si>
  <si>
    <t>Transport i łącznośc</t>
  </si>
  <si>
    <t>60015</t>
  </si>
  <si>
    <t>Drogi publiczne w miastach na prawach powiatu</t>
  </si>
  <si>
    <t>60016</t>
  </si>
  <si>
    <t>Drogi publiczne gminne</t>
  </si>
  <si>
    <t>Środki na dofinansowanie własnych inwestycji gmin (związków gmin), powiatów (związków powiatów), samorządów województw, pozyskane z innych źródeł</t>
  </si>
  <si>
    <t>6290</t>
  </si>
  <si>
    <t>Dotacje celowe otrzymane z budżetu państwa na realizację inwestycji i zakupów inwestycyjnych własnych powiatu</t>
  </si>
  <si>
    <t>6430</t>
  </si>
  <si>
    <t>Dotacje celowe otrzymane z budżetu państwa na realizację inwestycji i zakupów inwestycyjnych własnych gmin (związków gmin)</t>
  </si>
  <si>
    <t>75075</t>
  </si>
  <si>
    <t>Promocja jednostek samorządu terytorialnego</t>
  </si>
  <si>
    <t>2705</t>
  </si>
  <si>
    <t>0920</t>
  </si>
  <si>
    <t>Uzupełnienie subwencji ogólnej</t>
  </si>
  <si>
    <t>2750</t>
  </si>
  <si>
    <t>2310</t>
  </si>
  <si>
    <t>Dotacje celowe otrzymane z gminy na zadania bieżące realizowane na podstawie porozumień (umów) między jednostkami samorządu terytorialnego</t>
  </si>
  <si>
    <t>Dotacje celowe otrzymane z budżetu państwa na inwestycje i zakupy inwestycyjne z zakresu administracji rządowej oraz innych zadań zleconych gminom ustawami</t>
  </si>
  <si>
    <t>6310</t>
  </si>
  <si>
    <t>2360</t>
  </si>
  <si>
    <t>Poradnie Psychologiczno - Pedagogiczne</t>
  </si>
  <si>
    <t>Wplywy z różnych dochodów</t>
  </si>
  <si>
    <t>92601</t>
  </si>
  <si>
    <t>Obiekty sportowe</t>
  </si>
  <si>
    <t>Dotacje celowe otrzymane z budżetu państwa na realizację inwestycji i zakupów inwestycyjnych własnych gmin (związków gmin</t>
  </si>
  <si>
    <t>Grzywny i inne kary pieniężne od osób prawnych i innych jednostek organizacyjnych</t>
  </si>
  <si>
    <t>0580</t>
  </si>
  <si>
    <t>Prezydent Miasta</t>
  </si>
  <si>
    <t>mgr inż. Jerzy Brzeziński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</si>
</sst>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right" vertical="center"/>
      <protection hidden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indent="2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 applyProtection="1">
      <alignment wrapText="1"/>
      <protection locked="0"/>
    </xf>
    <xf numFmtId="3" fontId="7" fillId="4" borderId="1" xfId="0" applyNumberFormat="1" applyFont="1" applyFill="1" applyBorder="1" applyAlignment="1" applyProtection="1">
      <alignment horizontal="right" vertical="center"/>
      <protection hidden="1"/>
    </xf>
    <xf numFmtId="0" fontId="6" fillId="2" borderId="1" xfId="0" applyFont="1" applyFill="1" applyBorder="1" applyAlignment="1" applyProtection="1">
      <alignment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6" fillId="0" borderId="1" xfId="0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3" fontId="7" fillId="4" borderId="1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3" fontId="7" fillId="5" borderId="1" xfId="0" applyNumberFormat="1" applyFont="1" applyFill="1" applyBorder="1" applyAlignment="1" applyProtection="1">
      <alignment horizontal="right" vertical="center"/>
      <protection locked="0"/>
    </xf>
    <xf numFmtId="0" fontId="2" fillId="6" borderId="1" xfId="0" applyFont="1" applyFill="1" applyBorder="1" applyAlignment="1">
      <alignment/>
    </xf>
    <xf numFmtId="0" fontId="6" fillId="6" borderId="2" xfId="0" applyFont="1" applyFill="1" applyBorder="1" applyAlignment="1">
      <alignment wrapText="1"/>
    </xf>
    <xf numFmtId="49" fontId="6" fillId="6" borderId="1" xfId="0" applyNumberFormat="1" applyFont="1" applyFill="1" applyBorder="1" applyAlignment="1" applyProtection="1">
      <alignment horizontal="center" vertical="center"/>
      <protection locked="0"/>
    </xf>
    <xf numFmtId="3" fontId="6" fillId="6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 applyProtection="1">
      <alignment wrapText="1"/>
      <protection locked="0"/>
    </xf>
    <xf numFmtId="3" fontId="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/>
    </xf>
    <xf numFmtId="3" fontId="6" fillId="2" borderId="3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locked="0"/>
    </xf>
    <xf numFmtId="49" fontId="7" fillId="8" borderId="1" xfId="0" applyNumberFormat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wrapText="1"/>
      <protection locked="0"/>
    </xf>
    <xf numFmtId="49" fontId="7" fillId="8" borderId="1" xfId="0" applyNumberFormat="1" applyFont="1" applyFill="1" applyBorder="1" applyAlignment="1" applyProtection="1">
      <alignment horizontal="left" vertical="center" indent="2"/>
      <protection locked="0"/>
    </xf>
    <xf numFmtId="3" fontId="7" fillId="8" borderId="1" xfId="0" applyNumberFormat="1" applyFont="1" applyFill="1" applyBorder="1" applyAlignment="1" applyProtection="1">
      <alignment horizontal="right" vertical="center"/>
      <protection hidden="1"/>
    </xf>
    <xf numFmtId="49" fontId="7" fillId="9" borderId="1" xfId="0" applyNumberFormat="1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wrapText="1"/>
      <protection locked="0"/>
    </xf>
    <xf numFmtId="49" fontId="7" fillId="9" borderId="1" xfId="0" applyNumberFormat="1" applyFont="1" applyFill="1" applyBorder="1" applyAlignment="1" applyProtection="1">
      <alignment horizontal="left" vertical="center" indent="2"/>
      <protection locked="0"/>
    </xf>
    <xf numFmtId="3" fontId="7" fillId="9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wrapText="1"/>
    </xf>
    <xf numFmtId="0" fontId="7" fillId="9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3" fontId="7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justify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9" xfId="0" applyBorder="1" applyAlignment="1">
      <alignment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4" borderId="12" xfId="0" applyFont="1" applyFill="1" applyBorder="1" applyAlignment="1" applyProtection="1">
      <alignment wrapText="1"/>
      <protection locked="0"/>
    </xf>
    <xf numFmtId="49" fontId="6" fillId="11" borderId="1" xfId="0" applyNumberFormat="1" applyFont="1" applyFill="1" applyBorder="1" applyAlignment="1" applyProtection="1">
      <alignment horizontal="center" vertical="center"/>
      <protection locked="0"/>
    </xf>
    <xf numFmtId="3" fontId="6" fillId="11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11" borderId="11" xfId="0" applyFont="1" applyFill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234"/>
  <sheetViews>
    <sheetView tabSelected="1" zoomScale="75" zoomScaleNormal="75" workbookViewId="0" topLeftCell="A224">
      <selection activeCell="D236" sqref="D236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60.125" style="0" customWidth="1"/>
    <col min="4" max="4" width="11.125" style="0" customWidth="1"/>
    <col min="5" max="5" width="22.25390625" style="0" customWidth="1"/>
    <col min="6" max="6" width="15.75390625" style="0" customWidth="1"/>
    <col min="7" max="7" width="17.125" style="0" customWidth="1"/>
  </cols>
  <sheetData>
    <row r="1" spans="4:5" ht="18" customHeight="1">
      <c r="D1" s="142" t="s">
        <v>0</v>
      </c>
      <c r="E1" s="142"/>
    </row>
    <row r="2" spans="4:5" ht="18.75" customHeight="1">
      <c r="D2" s="142" t="s">
        <v>223</v>
      </c>
      <c r="E2" s="142"/>
    </row>
    <row r="3" spans="4:5" ht="19.5" customHeight="1">
      <c r="D3" s="142" t="s">
        <v>1</v>
      </c>
      <c r="E3" s="142"/>
    </row>
    <row r="4" spans="4:5" ht="18.75" customHeight="1">
      <c r="D4" s="142" t="s">
        <v>224</v>
      </c>
      <c r="E4" s="142"/>
    </row>
    <row r="5" spans="4:5" ht="15">
      <c r="D5" s="140"/>
      <c r="E5" s="140"/>
    </row>
    <row r="6" spans="4:5" ht="15">
      <c r="D6" s="1"/>
      <c r="E6" s="1"/>
    </row>
    <row r="8" spans="1:5" ht="33" customHeight="1">
      <c r="A8" s="141" t="s">
        <v>2</v>
      </c>
      <c r="B8" s="141"/>
      <c r="C8" s="141"/>
      <c r="D8" s="141"/>
      <c r="E8" s="141"/>
    </row>
    <row r="9" spans="1:5" ht="12.75">
      <c r="A9" s="2"/>
      <c r="B9" s="2"/>
      <c r="C9" s="2"/>
      <c r="D9" s="2"/>
      <c r="E9" s="3"/>
    </row>
    <row r="10" spans="1:5" ht="13.5" thickBot="1">
      <c r="A10" s="2"/>
      <c r="B10" s="2"/>
      <c r="C10" s="2"/>
      <c r="D10" s="2"/>
      <c r="E10" s="2"/>
    </row>
    <row r="11" spans="1:5" ht="59.25" customHeight="1" thickBot="1">
      <c r="A11" s="87" t="s">
        <v>3</v>
      </c>
      <c r="B11" s="87" t="s">
        <v>4</v>
      </c>
      <c r="C11" s="87" t="s">
        <v>5</v>
      </c>
      <c r="D11" s="87" t="s">
        <v>6</v>
      </c>
      <c r="E11" s="88" t="s">
        <v>7</v>
      </c>
    </row>
    <row r="12" spans="1:5" ht="14.25" customHeight="1" thickBot="1">
      <c r="A12" s="92">
        <v>1</v>
      </c>
      <c r="B12" s="93">
        <v>2</v>
      </c>
      <c r="C12" s="94">
        <v>3</v>
      </c>
      <c r="D12" s="93">
        <v>4</v>
      </c>
      <c r="E12" s="95">
        <v>5</v>
      </c>
    </row>
    <row r="13" spans="1:5" ht="14.25" customHeight="1">
      <c r="A13" s="89" t="s">
        <v>8</v>
      </c>
      <c r="B13" s="89"/>
      <c r="C13" s="90" t="s">
        <v>9</v>
      </c>
      <c r="D13" s="91"/>
      <c r="E13" s="98">
        <f>SUM(E14)</f>
        <v>16542</v>
      </c>
    </row>
    <row r="14" spans="1:5" ht="14.25" customHeight="1">
      <c r="A14" s="5"/>
      <c r="B14" s="6" t="s">
        <v>10</v>
      </c>
      <c r="C14" s="7" t="s">
        <v>11</v>
      </c>
      <c r="D14" s="8"/>
      <c r="E14" s="99">
        <f>SUM(E15)</f>
        <v>16542</v>
      </c>
    </row>
    <row r="15" spans="1:5" ht="14.25" customHeight="1">
      <c r="A15" s="9"/>
      <c r="B15" s="9"/>
      <c r="C15" s="10" t="s">
        <v>12</v>
      </c>
      <c r="D15" s="11">
        <v>4430</v>
      </c>
      <c r="E15" s="100">
        <v>16542</v>
      </c>
    </row>
    <row r="16" spans="1:5" ht="21.75" customHeight="1">
      <c r="A16" s="12" t="s">
        <v>13</v>
      </c>
      <c r="B16" s="13"/>
      <c r="C16" s="14" t="s">
        <v>9</v>
      </c>
      <c r="D16" s="12"/>
      <c r="E16" s="15">
        <v>1000</v>
      </c>
    </row>
    <row r="17" spans="1:5" ht="15.75">
      <c r="A17" s="16"/>
      <c r="B17" s="17" t="s">
        <v>14</v>
      </c>
      <c r="C17" s="18" t="s">
        <v>15</v>
      </c>
      <c r="D17" s="19"/>
      <c r="E17" s="20">
        <v>1000</v>
      </c>
    </row>
    <row r="18" spans="1:5" ht="47.25">
      <c r="A18" s="16"/>
      <c r="B18" s="21"/>
      <c r="C18" s="22" t="s">
        <v>16</v>
      </c>
      <c r="D18" s="23">
        <v>4900</v>
      </c>
      <c r="E18" s="101">
        <v>1000</v>
      </c>
    </row>
    <row r="19" spans="1:5" ht="15.75">
      <c r="A19" s="102">
        <v>600</v>
      </c>
      <c r="B19" s="103"/>
      <c r="C19" s="104" t="s">
        <v>225</v>
      </c>
      <c r="D19" s="105"/>
      <c r="E19" s="106">
        <f>SUM(E20+E23)</f>
        <v>2716702</v>
      </c>
    </row>
    <row r="20" spans="1:5" ht="15.75">
      <c r="A20" s="16"/>
      <c r="B20" s="107" t="s">
        <v>226</v>
      </c>
      <c r="C20" s="108" t="s">
        <v>227</v>
      </c>
      <c r="D20" s="109"/>
      <c r="E20" s="110">
        <f>SUM(E21:E22)</f>
        <v>1467779</v>
      </c>
    </row>
    <row r="21" spans="1:5" ht="47.25">
      <c r="A21" s="16"/>
      <c r="B21" s="21"/>
      <c r="C21" s="111" t="s">
        <v>230</v>
      </c>
      <c r="D21" s="23" t="s">
        <v>231</v>
      </c>
      <c r="E21" s="101">
        <v>148207</v>
      </c>
    </row>
    <row r="22" spans="1:5" ht="31.5">
      <c r="A22" s="16"/>
      <c r="B22" s="21"/>
      <c r="C22" s="111" t="s">
        <v>232</v>
      </c>
      <c r="D22" s="23" t="s">
        <v>233</v>
      </c>
      <c r="E22" s="101">
        <v>1319572</v>
      </c>
    </row>
    <row r="23" spans="1:5" ht="15.75">
      <c r="A23" s="16"/>
      <c r="B23" s="107" t="s">
        <v>228</v>
      </c>
      <c r="C23" s="112" t="s">
        <v>229</v>
      </c>
      <c r="D23" s="109"/>
      <c r="E23" s="110">
        <f>SUM(E24:E25)</f>
        <v>1248923</v>
      </c>
    </row>
    <row r="24" spans="1:5" ht="15.75">
      <c r="A24" s="16"/>
      <c r="B24" s="21"/>
      <c r="C24" s="113" t="s">
        <v>45</v>
      </c>
      <c r="D24" s="23" t="s">
        <v>111</v>
      </c>
      <c r="E24" s="101">
        <v>10452</v>
      </c>
    </row>
    <row r="25" spans="1:5" ht="47.25">
      <c r="A25" s="16"/>
      <c r="B25" s="21"/>
      <c r="C25" s="111" t="s">
        <v>234</v>
      </c>
      <c r="D25" s="23" t="s">
        <v>203</v>
      </c>
      <c r="E25" s="101">
        <v>1238471</v>
      </c>
    </row>
    <row r="26" spans="1:5" ht="21" customHeight="1">
      <c r="A26" s="12" t="s">
        <v>17</v>
      </c>
      <c r="B26" s="12"/>
      <c r="C26" s="14" t="s">
        <v>18</v>
      </c>
      <c r="D26" s="12"/>
      <c r="E26" s="15">
        <f>SUM(E27)</f>
        <v>3317063</v>
      </c>
    </row>
    <row r="27" spans="1:5" ht="15.75">
      <c r="A27" s="24"/>
      <c r="B27" s="17" t="s">
        <v>19</v>
      </c>
      <c r="C27" s="25" t="s">
        <v>20</v>
      </c>
      <c r="D27" s="17"/>
      <c r="E27" s="20">
        <f>SUM(E28:E37)</f>
        <v>3317063</v>
      </c>
    </row>
    <row r="28" spans="1:5" ht="31.5">
      <c r="A28" s="16"/>
      <c r="B28" s="21"/>
      <c r="C28" s="26" t="s">
        <v>21</v>
      </c>
      <c r="D28" s="21">
        <v>470</v>
      </c>
      <c r="E28" s="27">
        <v>912286</v>
      </c>
    </row>
    <row r="29" spans="1:5" ht="47.25">
      <c r="A29" s="28"/>
      <c r="B29" s="29"/>
      <c r="C29" s="30" t="s">
        <v>22</v>
      </c>
      <c r="D29" s="31">
        <v>490</v>
      </c>
      <c r="E29" s="32">
        <v>250000</v>
      </c>
    </row>
    <row r="30" spans="1:5" ht="63">
      <c r="A30" s="33"/>
      <c r="B30" s="34"/>
      <c r="C30" s="35" t="s">
        <v>23</v>
      </c>
      <c r="D30" s="36">
        <v>750</v>
      </c>
      <c r="E30" s="37">
        <v>550000</v>
      </c>
    </row>
    <row r="31" spans="1:5" ht="45.75" customHeight="1">
      <c r="A31" s="16"/>
      <c r="B31" s="21"/>
      <c r="C31" s="26" t="s">
        <v>24</v>
      </c>
      <c r="D31" s="21">
        <v>760</v>
      </c>
      <c r="E31" s="27">
        <v>50000</v>
      </c>
    </row>
    <row r="32" spans="1:5" ht="31.5" customHeight="1">
      <c r="A32" s="16"/>
      <c r="B32" s="21"/>
      <c r="C32" s="26" t="s">
        <v>25</v>
      </c>
      <c r="D32" s="21">
        <v>770</v>
      </c>
      <c r="E32" s="27">
        <v>1083000</v>
      </c>
    </row>
    <row r="33" spans="1:5" ht="15.75">
      <c r="A33" s="16"/>
      <c r="B33" s="34"/>
      <c r="C33" s="35" t="s">
        <v>26</v>
      </c>
      <c r="D33" s="36">
        <v>870</v>
      </c>
      <c r="E33" s="37">
        <v>0</v>
      </c>
    </row>
    <row r="34" spans="1:5" ht="15.75">
      <c r="A34" s="16"/>
      <c r="B34" s="36"/>
      <c r="C34" s="38" t="s">
        <v>27</v>
      </c>
      <c r="D34" s="36">
        <v>910</v>
      </c>
      <c r="E34" s="39">
        <v>20000</v>
      </c>
    </row>
    <row r="35" spans="1:5" ht="15.75">
      <c r="A35" s="16"/>
      <c r="B35" s="36"/>
      <c r="C35" s="38" t="s">
        <v>45</v>
      </c>
      <c r="D35" s="36" t="s">
        <v>111</v>
      </c>
      <c r="E35" s="39">
        <v>7000</v>
      </c>
    </row>
    <row r="36" spans="1:5" ht="47.25">
      <c r="A36" s="16"/>
      <c r="B36" s="21"/>
      <c r="C36" s="26" t="s">
        <v>28</v>
      </c>
      <c r="D36" s="21">
        <v>2110</v>
      </c>
      <c r="E36" s="27">
        <v>40000</v>
      </c>
    </row>
    <row r="37" spans="1:5" ht="47.25">
      <c r="A37" s="16"/>
      <c r="B37" s="21"/>
      <c r="C37" s="26" t="s">
        <v>29</v>
      </c>
      <c r="D37" s="21">
        <v>2360</v>
      </c>
      <c r="E37" s="27">
        <v>404777</v>
      </c>
    </row>
    <row r="38" spans="1:5" ht="22.5" customHeight="1">
      <c r="A38" s="13">
        <v>710</v>
      </c>
      <c r="B38" s="12"/>
      <c r="C38" s="40" t="s">
        <v>30</v>
      </c>
      <c r="D38" s="12"/>
      <c r="E38" s="41">
        <f>SUM(E39+E41+E43)</f>
        <v>367773</v>
      </c>
    </row>
    <row r="39" spans="1:5" ht="15.75">
      <c r="A39" s="42"/>
      <c r="B39" s="17" t="s">
        <v>31</v>
      </c>
      <c r="C39" s="18" t="s">
        <v>32</v>
      </c>
      <c r="D39" s="17"/>
      <c r="E39" s="43">
        <v>105000</v>
      </c>
    </row>
    <row r="40" spans="1:5" ht="47.25">
      <c r="A40" s="16"/>
      <c r="B40" s="21"/>
      <c r="C40" s="26" t="s">
        <v>28</v>
      </c>
      <c r="D40" s="21">
        <v>2110</v>
      </c>
      <c r="E40" s="27">
        <v>105000</v>
      </c>
    </row>
    <row r="41" spans="1:5" ht="15.75">
      <c r="A41" s="16"/>
      <c r="B41" s="17" t="s">
        <v>33</v>
      </c>
      <c r="C41" s="18" t="s">
        <v>34</v>
      </c>
      <c r="D41" s="17"/>
      <c r="E41" s="43">
        <f>SUM(E42)</f>
        <v>0</v>
      </c>
    </row>
    <row r="42" spans="1:5" ht="47.25">
      <c r="A42" s="16"/>
      <c r="B42" s="21"/>
      <c r="C42" s="26" t="s">
        <v>28</v>
      </c>
      <c r="D42" s="21">
        <v>2110</v>
      </c>
      <c r="E42" s="27">
        <v>0</v>
      </c>
    </row>
    <row r="43" spans="1:5" ht="15.75">
      <c r="A43" s="16"/>
      <c r="B43" s="17" t="s">
        <v>35</v>
      </c>
      <c r="C43" s="18" t="s">
        <v>36</v>
      </c>
      <c r="D43" s="17"/>
      <c r="E43" s="43">
        <f>SUM(E44)</f>
        <v>262773</v>
      </c>
    </row>
    <row r="44" spans="1:5" ht="47.25">
      <c r="A44" s="16"/>
      <c r="B44" s="21"/>
      <c r="C44" s="22" t="s">
        <v>28</v>
      </c>
      <c r="D44" s="21">
        <v>6050</v>
      </c>
      <c r="E44" s="27">
        <v>262773</v>
      </c>
    </row>
    <row r="45" spans="1:5" ht="21.75" customHeight="1">
      <c r="A45" s="13">
        <v>750</v>
      </c>
      <c r="B45" s="12"/>
      <c r="C45" s="14" t="s">
        <v>37</v>
      </c>
      <c r="D45" s="12"/>
      <c r="E45" s="44">
        <f>SUM(E46+E50+E55+E57)</f>
        <v>2312268</v>
      </c>
    </row>
    <row r="46" spans="1:5" ht="15.75">
      <c r="A46" s="45"/>
      <c r="B46" s="17" t="s">
        <v>38</v>
      </c>
      <c r="C46" s="18" t="s">
        <v>39</v>
      </c>
      <c r="D46" s="17"/>
      <c r="E46" s="46">
        <f>SUM(E47:E49)</f>
        <v>730419</v>
      </c>
    </row>
    <row r="47" spans="1:5" ht="47.25">
      <c r="A47" s="16"/>
      <c r="B47" s="21"/>
      <c r="C47" s="26" t="s">
        <v>40</v>
      </c>
      <c r="D47" s="21">
        <v>2010</v>
      </c>
      <c r="E47" s="27">
        <v>509000</v>
      </c>
    </row>
    <row r="48" spans="1:5" ht="47.25">
      <c r="A48" s="16"/>
      <c r="B48" s="21"/>
      <c r="C48" s="26" t="s">
        <v>28</v>
      </c>
      <c r="D48" s="21">
        <v>2110</v>
      </c>
      <c r="E48" s="27">
        <v>206419</v>
      </c>
    </row>
    <row r="49" spans="1:5" ht="47.25">
      <c r="A49" s="16"/>
      <c r="B49" s="21"/>
      <c r="C49" s="26" t="s">
        <v>29</v>
      </c>
      <c r="D49" s="21">
        <v>2360</v>
      </c>
      <c r="E49" s="27">
        <v>15000</v>
      </c>
    </row>
    <row r="50" spans="1:5" ht="15.75">
      <c r="A50" s="16"/>
      <c r="B50" s="17" t="s">
        <v>41</v>
      </c>
      <c r="C50" s="18" t="s">
        <v>42</v>
      </c>
      <c r="D50" s="17"/>
      <c r="E50" s="46">
        <f>SUM(E51:E54)</f>
        <v>1389416</v>
      </c>
    </row>
    <row r="51" spans="1:5" ht="15.75">
      <c r="A51" s="47"/>
      <c r="B51" s="21"/>
      <c r="C51" s="26" t="s">
        <v>43</v>
      </c>
      <c r="D51" s="21">
        <v>690</v>
      </c>
      <c r="E51" s="27">
        <v>12121</v>
      </c>
    </row>
    <row r="52" spans="1:5" ht="63">
      <c r="A52" s="47"/>
      <c r="B52" s="21"/>
      <c r="C52" s="26" t="s">
        <v>23</v>
      </c>
      <c r="D52" s="21">
        <v>750</v>
      </c>
      <c r="E52" s="27">
        <v>26000</v>
      </c>
    </row>
    <row r="53" spans="1:5" ht="15.75">
      <c r="A53" s="47"/>
      <c r="B53" s="21"/>
      <c r="C53" s="26" t="s">
        <v>44</v>
      </c>
      <c r="D53" s="21">
        <v>920</v>
      </c>
      <c r="E53" s="27">
        <v>1341720</v>
      </c>
    </row>
    <row r="54" spans="1:5" ht="15.75">
      <c r="A54" s="47"/>
      <c r="B54" s="21"/>
      <c r="C54" s="26" t="s">
        <v>45</v>
      </c>
      <c r="D54" s="21">
        <v>970</v>
      </c>
      <c r="E54" s="27">
        <v>9575</v>
      </c>
    </row>
    <row r="55" spans="1:5" ht="15.75">
      <c r="A55" s="47"/>
      <c r="B55" s="17" t="s">
        <v>46</v>
      </c>
      <c r="C55" s="18" t="s">
        <v>47</v>
      </c>
      <c r="D55" s="17"/>
      <c r="E55" s="43">
        <f>SUM(E56)</f>
        <v>29000</v>
      </c>
    </row>
    <row r="56" spans="1:5" ht="47.25">
      <c r="A56" s="47"/>
      <c r="B56" s="21"/>
      <c r="C56" s="26" t="s">
        <v>28</v>
      </c>
      <c r="D56" s="21">
        <v>2110</v>
      </c>
      <c r="E56" s="27">
        <v>29000</v>
      </c>
    </row>
    <row r="57" spans="1:5" ht="15.75">
      <c r="A57" s="47"/>
      <c r="B57" s="107" t="s">
        <v>235</v>
      </c>
      <c r="C57" s="108" t="s">
        <v>236</v>
      </c>
      <c r="D57" s="107"/>
      <c r="E57" s="114">
        <f>SUM(E58)</f>
        <v>163433</v>
      </c>
    </row>
    <row r="58" spans="1:5" ht="47.25">
      <c r="A58" s="47"/>
      <c r="B58" s="21"/>
      <c r="C58" s="111" t="s">
        <v>191</v>
      </c>
      <c r="D58" s="21" t="s">
        <v>237</v>
      </c>
      <c r="E58" s="27">
        <v>163433</v>
      </c>
    </row>
    <row r="59" spans="1:5" ht="38.25" customHeight="1">
      <c r="A59" s="4">
        <v>751</v>
      </c>
      <c r="B59" s="12"/>
      <c r="C59" s="40" t="s">
        <v>48</v>
      </c>
      <c r="D59" s="12"/>
      <c r="E59" s="41">
        <v>9115</v>
      </c>
    </row>
    <row r="60" spans="1:5" ht="31.5">
      <c r="A60" s="47"/>
      <c r="B60" s="17" t="s">
        <v>49</v>
      </c>
      <c r="C60" s="18" t="s">
        <v>50</v>
      </c>
      <c r="D60" s="17"/>
      <c r="E60" s="43">
        <v>9115</v>
      </c>
    </row>
    <row r="61" spans="1:5" ht="47.25">
      <c r="A61" s="47"/>
      <c r="B61" s="21"/>
      <c r="C61" s="26" t="s">
        <v>40</v>
      </c>
      <c r="D61" s="21">
        <v>2010</v>
      </c>
      <c r="E61" s="27">
        <v>9115</v>
      </c>
    </row>
    <row r="62" spans="1:5" ht="21.75" customHeight="1">
      <c r="A62" s="4">
        <v>754</v>
      </c>
      <c r="B62" s="12"/>
      <c r="C62" s="40" t="s">
        <v>51</v>
      </c>
      <c r="D62" s="12"/>
      <c r="E62" s="41">
        <f>SUM(E63+E70)</f>
        <v>5229273</v>
      </c>
    </row>
    <row r="63" spans="1:5" ht="15.75">
      <c r="A63" s="47"/>
      <c r="B63" s="17" t="s">
        <v>52</v>
      </c>
      <c r="C63" s="18" t="s">
        <v>53</v>
      </c>
      <c r="D63" s="17"/>
      <c r="E63" s="43">
        <f>SUM(E64:E69)</f>
        <v>4990713</v>
      </c>
    </row>
    <row r="64" spans="1:5" ht="47.25">
      <c r="A64" s="47"/>
      <c r="B64" s="21"/>
      <c r="C64" s="26" t="s">
        <v>28</v>
      </c>
      <c r="D64" s="21">
        <v>2110</v>
      </c>
      <c r="E64" s="27">
        <v>4743713</v>
      </c>
    </row>
    <row r="65" spans="1:5" ht="15.75">
      <c r="A65" s="47"/>
      <c r="B65" s="21"/>
      <c r="C65" s="26" t="s">
        <v>44</v>
      </c>
      <c r="D65" s="21" t="s">
        <v>238</v>
      </c>
      <c r="E65" s="27">
        <v>7000</v>
      </c>
    </row>
    <row r="66" spans="1:5" ht="15.75">
      <c r="A66" s="47"/>
      <c r="B66" s="21"/>
      <c r="C66" s="26" t="s">
        <v>54</v>
      </c>
      <c r="D66" s="21" t="s">
        <v>55</v>
      </c>
      <c r="E66" s="27">
        <v>25000</v>
      </c>
    </row>
    <row r="67" spans="1:5" ht="47.25">
      <c r="A67" s="47"/>
      <c r="B67" s="21"/>
      <c r="C67" s="26" t="s">
        <v>56</v>
      </c>
      <c r="D67" s="21">
        <v>6410</v>
      </c>
      <c r="E67" s="27">
        <v>195000</v>
      </c>
    </row>
    <row r="68" spans="1:5" ht="47.25">
      <c r="A68" s="47"/>
      <c r="B68" s="21"/>
      <c r="C68" s="26" t="s">
        <v>57</v>
      </c>
      <c r="D68" s="21">
        <v>6610</v>
      </c>
      <c r="E68" s="27">
        <v>10000</v>
      </c>
    </row>
    <row r="69" spans="1:5" ht="47.25">
      <c r="A69" s="47"/>
      <c r="B69" s="21"/>
      <c r="C69" s="48" t="s">
        <v>58</v>
      </c>
      <c r="D69" s="21" t="s">
        <v>59</v>
      </c>
      <c r="E69" s="27">
        <v>10000</v>
      </c>
    </row>
    <row r="70" spans="1:5" ht="15.75">
      <c r="A70" s="47"/>
      <c r="B70" s="17" t="s">
        <v>60</v>
      </c>
      <c r="C70" s="18" t="s">
        <v>61</v>
      </c>
      <c r="D70" s="17"/>
      <c r="E70" s="43">
        <f>SUM(E71:E72)</f>
        <v>238560</v>
      </c>
    </row>
    <row r="71" spans="1:5" ht="15.75">
      <c r="A71" s="47"/>
      <c r="B71" s="21"/>
      <c r="C71" s="26" t="s">
        <v>62</v>
      </c>
      <c r="D71" s="21">
        <v>570</v>
      </c>
      <c r="E71" s="27">
        <v>215163</v>
      </c>
    </row>
    <row r="72" spans="1:5" ht="31.5">
      <c r="A72" s="47"/>
      <c r="B72" s="21"/>
      <c r="C72" s="111" t="s">
        <v>251</v>
      </c>
      <c r="D72" s="21" t="s">
        <v>252</v>
      </c>
      <c r="E72" s="27">
        <v>23397</v>
      </c>
    </row>
    <row r="73" spans="1:5" ht="53.25" customHeight="1">
      <c r="A73" s="13">
        <v>756</v>
      </c>
      <c r="B73" s="12"/>
      <c r="C73" s="40" t="s">
        <v>63</v>
      </c>
      <c r="D73" s="12"/>
      <c r="E73" s="41">
        <f>SUM(E74+E77+E83+E93+E99+E101+E104)</f>
        <v>67360477</v>
      </c>
    </row>
    <row r="74" spans="1:5" ht="15.75">
      <c r="A74" s="24"/>
      <c r="B74" s="17" t="s">
        <v>64</v>
      </c>
      <c r="C74" s="25" t="s">
        <v>65</v>
      </c>
      <c r="D74" s="17"/>
      <c r="E74" s="46">
        <v>305000</v>
      </c>
    </row>
    <row r="75" spans="1:5" ht="31.5">
      <c r="A75" s="42"/>
      <c r="B75" s="34"/>
      <c r="C75" s="35" t="s">
        <v>66</v>
      </c>
      <c r="D75" s="36">
        <v>350</v>
      </c>
      <c r="E75" s="37">
        <v>300000</v>
      </c>
    </row>
    <row r="76" spans="1:5" ht="15.75">
      <c r="A76" s="16"/>
      <c r="B76" s="21"/>
      <c r="C76" s="26" t="s">
        <v>67</v>
      </c>
      <c r="D76" s="21">
        <v>910</v>
      </c>
      <c r="E76" s="49">
        <v>5000</v>
      </c>
    </row>
    <row r="77" spans="1:5" ht="47.25">
      <c r="A77" s="16"/>
      <c r="B77" s="17" t="s">
        <v>68</v>
      </c>
      <c r="C77" s="18" t="s">
        <v>69</v>
      </c>
      <c r="D77" s="17"/>
      <c r="E77" s="43">
        <f>SUM(E78:E82)</f>
        <v>14026089</v>
      </c>
    </row>
    <row r="78" spans="1:5" ht="15.75">
      <c r="A78" s="16"/>
      <c r="B78" s="50"/>
      <c r="C78" s="26" t="s">
        <v>70</v>
      </c>
      <c r="D78" s="51">
        <v>310</v>
      </c>
      <c r="E78" s="52">
        <v>13275150</v>
      </c>
    </row>
    <row r="79" spans="1:5" ht="15.75">
      <c r="A79" s="16"/>
      <c r="B79" s="21"/>
      <c r="C79" s="35" t="s">
        <v>71</v>
      </c>
      <c r="D79" s="21">
        <v>320</v>
      </c>
      <c r="E79" s="49">
        <v>97</v>
      </c>
    </row>
    <row r="80" spans="1:5" ht="18" customHeight="1">
      <c r="A80" s="24"/>
      <c r="B80" s="34"/>
      <c r="C80" s="35" t="s">
        <v>72</v>
      </c>
      <c r="D80" s="36">
        <v>340</v>
      </c>
      <c r="E80" s="37">
        <v>477000</v>
      </c>
    </row>
    <row r="81" spans="1:5" ht="15.75">
      <c r="A81" s="16"/>
      <c r="B81" s="34"/>
      <c r="C81" s="35" t="s">
        <v>73</v>
      </c>
      <c r="D81" s="36">
        <v>500</v>
      </c>
      <c r="E81" s="37">
        <v>60000</v>
      </c>
    </row>
    <row r="82" spans="1:5" ht="31.5">
      <c r="A82" s="16"/>
      <c r="B82" s="34"/>
      <c r="C82" s="26" t="s">
        <v>74</v>
      </c>
      <c r="D82" s="36">
        <v>2680</v>
      </c>
      <c r="E82" s="37">
        <v>213842</v>
      </c>
    </row>
    <row r="83" spans="1:5" ht="47.25">
      <c r="A83" s="16"/>
      <c r="B83" s="17" t="s">
        <v>75</v>
      </c>
      <c r="C83" s="18" t="s">
        <v>76</v>
      </c>
      <c r="D83" s="17"/>
      <c r="E83" s="43">
        <f>SUM(E84:E92)</f>
        <v>8228696</v>
      </c>
    </row>
    <row r="84" spans="1:5" ht="15.75">
      <c r="A84" s="16"/>
      <c r="B84" s="50"/>
      <c r="C84" s="35" t="s">
        <v>70</v>
      </c>
      <c r="D84" s="36">
        <v>310</v>
      </c>
      <c r="E84" s="37">
        <v>4788544</v>
      </c>
    </row>
    <row r="85" spans="1:5" ht="15.75">
      <c r="A85" s="16"/>
      <c r="B85" s="34"/>
      <c r="C85" s="38" t="s">
        <v>71</v>
      </c>
      <c r="D85" s="36">
        <v>320</v>
      </c>
      <c r="E85" s="37">
        <v>95000</v>
      </c>
    </row>
    <row r="86" spans="1:5" ht="15.75">
      <c r="A86" s="16"/>
      <c r="B86" s="34"/>
      <c r="C86" s="26" t="s">
        <v>77</v>
      </c>
      <c r="D86" s="21">
        <v>330</v>
      </c>
      <c r="E86" s="27">
        <v>306</v>
      </c>
    </row>
    <row r="87" spans="1:5" ht="15.75">
      <c r="A87" s="45"/>
      <c r="B87" s="53"/>
      <c r="C87" s="26" t="s">
        <v>78</v>
      </c>
      <c r="D87" s="21">
        <v>340</v>
      </c>
      <c r="E87" s="27">
        <v>819000</v>
      </c>
    </row>
    <row r="88" spans="1:5" ht="15.75">
      <c r="A88" s="16"/>
      <c r="B88" s="21"/>
      <c r="C88" s="26" t="s">
        <v>79</v>
      </c>
      <c r="D88" s="21">
        <v>360</v>
      </c>
      <c r="E88" s="27">
        <v>217846</v>
      </c>
    </row>
    <row r="89" spans="1:5" ht="15.75">
      <c r="A89" s="16"/>
      <c r="B89" s="21"/>
      <c r="C89" s="26" t="s">
        <v>80</v>
      </c>
      <c r="D89" s="21">
        <v>370</v>
      </c>
      <c r="E89" s="27">
        <v>144000</v>
      </c>
    </row>
    <row r="90" spans="1:5" ht="15.75">
      <c r="A90" s="16"/>
      <c r="B90" s="21"/>
      <c r="C90" s="26" t="s">
        <v>81</v>
      </c>
      <c r="D90" s="21">
        <v>430</v>
      </c>
      <c r="E90" s="27">
        <v>460000</v>
      </c>
    </row>
    <row r="91" spans="1:5" ht="15.75">
      <c r="A91" s="16"/>
      <c r="B91" s="21"/>
      <c r="C91" s="26" t="s">
        <v>73</v>
      </c>
      <c r="D91" s="21">
        <v>500</v>
      </c>
      <c r="E91" s="27">
        <v>1700000</v>
      </c>
    </row>
    <row r="92" spans="1:5" ht="15.75">
      <c r="A92" s="16"/>
      <c r="B92" s="21"/>
      <c r="C92" s="35" t="s">
        <v>67</v>
      </c>
      <c r="D92" s="36">
        <v>910</v>
      </c>
      <c r="E92" s="37">
        <v>4000</v>
      </c>
    </row>
    <row r="93" spans="1:5" ht="31.5">
      <c r="A93" s="16"/>
      <c r="B93" s="17" t="s">
        <v>82</v>
      </c>
      <c r="C93" s="18" t="s">
        <v>83</v>
      </c>
      <c r="D93" s="17"/>
      <c r="E93" s="43">
        <f>SUM(E94:E98)</f>
        <v>3760000</v>
      </c>
    </row>
    <row r="94" spans="1:5" ht="15.75">
      <c r="A94" s="16"/>
      <c r="B94" s="50"/>
      <c r="C94" s="26" t="s">
        <v>84</v>
      </c>
      <c r="D94" s="21">
        <v>410</v>
      </c>
      <c r="E94" s="27">
        <v>1300000</v>
      </c>
    </row>
    <row r="95" spans="1:5" ht="15.75">
      <c r="A95" s="16"/>
      <c r="B95" s="34"/>
      <c r="C95" s="35" t="s">
        <v>85</v>
      </c>
      <c r="D95" s="36">
        <v>420</v>
      </c>
      <c r="E95" s="37">
        <v>1100000</v>
      </c>
    </row>
    <row r="96" spans="1:5" ht="31.5">
      <c r="A96" s="16"/>
      <c r="B96" s="21"/>
      <c r="C96" s="35" t="s">
        <v>86</v>
      </c>
      <c r="D96" s="36">
        <v>490</v>
      </c>
      <c r="E96" s="37">
        <v>590000</v>
      </c>
    </row>
    <row r="97" spans="1:5" ht="15.75">
      <c r="A97" s="24"/>
      <c r="B97" s="34"/>
      <c r="C97" s="26" t="s">
        <v>87</v>
      </c>
      <c r="D97" s="21">
        <v>590</v>
      </c>
      <c r="E97" s="39">
        <v>20000</v>
      </c>
    </row>
    <row r="98" spans="1:5" ht="15.75">
      <c r="A98" s="42"/>
      <c r="B98" s="34"/>
      <c r="C98" s="26" t="s">
        <v>88</v>
      </c>
      <c r="D98" s="21">
        <v>480</v>
      </c>
      <c r="E98" s="39">
        <v>750000</v>
      </c>
    </row>
    <row r="99" spans="1:5" ht="15.75">
      <c r="A99" s="16"/>
      <c r="B99" s="17" t="s">
        <v>89</v>
      </c>
      <c r="C99" s="25" t="s">
        <v>90</v>
      </c>
      <c r="D99" s="54"/>
      <c r="E99" s="43">
        <v>75223</v>
      </c>
    </row>
    <row r="100" spans="1:5" ht="18" customHeight="1">
      <c r="A100" s="16"/>
      <c r="B100" s="50"/>
      <c r="C100" s="26" t="s">
        <v>67</v>
      </c>
      <c r="D100" s="21">
        <v>910</v>
      </c>
      <c r="E100" s="52">
        <v>75223</v>
      </c>
    </row>
    <row r="101" spans="1:5" ht="31.5">
      <c r="A101" s="16"/>
      <c r="B101" s="17" t="s">
        <v>91</v>
      </c>
      <c r="C101" s="25" t="s">
        <v>92</v>
      </c>
      <c r="D101" s="17"/>
      <c r="E101" s="46">
        <f>SUM(E102:E103)</f>
        <v>32142340</v>
      </c>
    </row>
    <row r="102" spans="1:5" ht="15.75">
      <c r="A102" s="16"/>
      <c r="B102" s="50"/>
      <c r="C102" s="26" t="s">
        <v>93</v>
      </c>
      <c r="D102" s="21">
        <v>10</v>
      </c>
      <c r="E102" s="27">
        <v>29452340</v>
      </c>
    </row>
    <row r="103" spans="1:5" ht="15.75">
      <c r="A103" s="16"/>
      <c r="B103" s="50"/>
      <c r="C103" s="26" t="s">
        <v>94</v>
      </c>
      <c r="D103" s="21">
        <v>20</v>
      </c>
      <c r="E103" s="27">
        <v>2690000</v>
      </c>
    </row>
    <row r="104" spans="1:5" ht="31.5">
      <c r="A104" s="16"/>
      <c r="B104" s="17" t="s">
        <v>95</v>
      </c>
      <c r="C104" s="25" t="s">
        <v>96</v>
      </c>
      <c r="D104" s="17"/>
      <c r="E104" s="46">
        <f>SUM(E105:E106)</f>
        <v>8823129</v>
      </c>
    </row>
    <row r="105" spans="1:5" ht="15.75">
      <c r="A105" s="16"/>
      <c r="B105" s="50"/>
      <c r="C105" s="26" t="s">
        <v>93</v>
      </c>
      <c r="D105" s="21">
        <v>10</v>
      </c>
      <c r="E105" s="27">
        <v>8273129</v>
      </c>
    </row>
    <row r="106" spans="1:5" ht="15.75">
      <c r="A106" s="16"/>
      <c r="B106" s="50"/>
      <c r="C106" s="26" t="s">
        <v>94</v>
      </c>
      <c r="D106" s="21">
        <v>20</v>
      </c>
      <c r="E106" s="27">
        <v>550000</v>
      </c>
    </row>
    <row r="107" spans="1:5" ht="21" customHeight="1">
      <c r="A107" s="13">
        <v>758</v>
      </c>
      <c r="B107" s="12"/>
      <c r="C107" s="40" t="s">
        <v>97</v>
      </c>
      <c r="D107" s="12"/>
      <c r="E107" s="41">
        <f>SUM(E108+E114+E111+E116+E118+E120+E122)</f>
        <v>85927999</v>
      </c>
    </row>
    <row r="108" spans="1:5" ht="31.5">
      <c r="A108" s="50"/>
      <c r="B108" s="17" t="s">
        <v>98</v>
      </c>
      <c r="C108" s="18" t="s">
        <v>99</v>
      </c>
      <c r="D108" s="17"/>
      <c r="E108" s="43">
        <f>SUM(E109:E110)</f>
        <v>69153717</v>
      </c>
    </row>
    <row r="109" spans="1:5" ht="15.75">
      <c r="A109" s="50"/>
      <c r="B109" s="50"/>
      <c r="C109" s="26" t="s">
        <v>100</v>
      </c>
      <c r="D109" s="21">
        <v>2920</v>
      </c>
      <c r="E109" s="27">
        <v>39868618</v>
      </c>
    </row>
    <row r="110" spans="1:5" ht="15.75">
      <c r="A110" s="33"/>
      <c r="B110" s="50"/>
      <c r="C110" s="26" t="s">
        <v>101</v>
      </c>
      <c r="D110" s="21">
        <v>2920</v>
      </c>
      <c r="E110" s="27">
        <v>29285099</v>
      </c>
    </row>
    <row r="111" spans="1:5" ht="15.75">
      <c r="A111" s="33"/>
      <c r="B111" s="55">
        <v>75802</v>
      </c>
      <c r="C111" s="18" t="s">
        <v>102</v>
      </c>
      <c r="D111" s="17"/>
      <c r="E111" s="43">
        <f>SUM(E112:E113)</f>
        <v>1630386</v>
      </c>
    </row>
    <row r="112" spans="1:5" ht="15.75">
      <c r="A112" s="33"/>
      <c r="B112" s="115"/>
      <c r="C112" s="118" t="s">
        <v>239</v>
      </c>
      <c r="D112" s="116" t="s">
        <v>240</v>
      </c>
      <c r="E112" s="117">
        <v>500386</v>
      </c>
    </row>
    <row r="113" spans="1:5" ht="47.25">
      <c r="A113" s="33"/>
      <c r="B113" s="50"/>
      <c r="C113" s="56" t="s">
        <v>103</v>
      </c>
      <c r="D113" s="21" t="s">
        <v>104</v>
      </c>
      <c r="E113" s="27">
        <v>1130000</v>
      </c>
    </row>
    <row r="114" spans="1:5" ht="15.75">
      <c r="A114" s="16"/>
      <c r="B114" s="17" t="s">
        <v>105</v>
      </c>
      <c r="C114" s="18" t="s">
        <v>106</v>
      </c>
      <c r="D114" s="17"/>
      <c r="E114" s="43">
        <v>939807</v>
      </c>
    </row>
    <row r="115" spans="1:5" ht="15.75">
      <c r="A115" s="16"/>
      <c r="B115" s="57"/>
      <c r="C115" s="26" t="s">
        <v>107</v>
      </c>
      <c r="D115" s="21">
        <v>2920</v>
      </c>
      <c r="E115" s="27">
        <v>939807</v>
      </c>
    </row>
    <row r="116" spans="1:5" ht="15.75">
      <c r="A116" s="16"/>
      <c r="B116" s="17" t="s">
        <v>108</v>
      </c>
      <c r="C116" s="18" t="s">
        <v>109</v>
      </c>
      <c r="D116" s="17"/>
      <c r="E116" s="43">
        <v>4669036</v>
      </c>
    </row>
    <row r="117" spans="1:5" ht="15.75">
      <c r="A117" s="16"/>
      <c r="B117" s="58"/>
      <c r="C117" s="26" t="s">
        <v>107</v>
      </c>
      <c r="D117" s="21">
        <v>2920</v>
      </c>
      <c r="E117" s="27">
        <v>4669036</v>
      </c>
    </row>
    <row r="118" spans="1:5" ht="15.75">
      <c r="A118" s="16"/>
      <c r="B118" s="55">
        <v>75814</v>
      </c>
      <c r="C118" s="18" t="s">
        <v>110</v>
      </c>
      <c r="D118" s="17"/>
      <c r="E118" s="43">
        <f>SUM(E119)</f>
        <v>3470030</v>
      </c>
    </row>
    <row r="119" spans="1:5" ht="15.75">
      <c r="A119" s="16"/>
      <c r="B119" s="58"/>
      <c r="C119" s="26" t="s">
        <v>45</v>
      </c>
      <c r="D119" s="21" t="s">
        <v>111</v>
      </c>
      <c r="E119" s="27">
        <v>3470030</v>
      </c>
    </row>
    <row r="120" spans="1:5" ht="15.75">
      <c r="A120" s="16"/>
      <c r="B120" s="17" t="s">
        <v>112</v>
      </c>
      <c r="C120" s="18" t="s">
        <v>113</v>
      </c>
      <c r="D120" s="17"/>
      <c r="E120" s="43">
        <v>2733247</v>
      </c>
    </row>
    <row r="121" spans="1:5" ht="15.75">
      <c r="A121" s="16"/>
      <c r="B121" s="50"/>
      <c r="C121" s="26" t="s">
        <v>107</v>
      </c>
      <c r="D121" s="21">
        <v>2920</v>
      </c>
      <c r="E121" s="27">
        <v>2733247</v>
      </c>
    </row>
    <row r="122" spans="1:5" ht="15.75">
      <c r="A122" s="16"/>
      <c r="B122" s="17" t="s">
        <v>114</v>
      </c>
      <c r="C122" s="18" t="s">
        <v>115</v>
      </c>
      <c r="D122" s="17"/>
      <c r="E122" s="43">
        <v>3331776</v>
      </c>
    </row>
    <row r="123" spans="1:5" ht="15.75">
      <c r="A123" s="16"/>
      <c r="B123" s="50"/>
      <c r="C123" s="26" t="s">
        <v>107</v>
      </c>
      <c r="D123" s="21">
        <v>2920</v>
      </c>
      <c r="E123" s="27">
        <v>3331776</v>
      </c>
    </row>
    <row r="124" spans="1:5" ht="21.75" customHeight="1">
      <c r="A124" s="13">
        <v>801</v>
      </c>
      <c r="B124" s="59"/>
      <c r="C124" s="40" t="s">
        <v>116</v>
      </c>
      <c r="D124" s="12"/>
      <c r="E124" s="41">
        <f>SUM(E125+E127+E130+E132)</f>
        <v>1013845</v>
      </c>
    </row>
    <row r="125" spans="1:5" ht="21.75" customHeight="1">
      <c r="A125" s="60"/>
      <c r="B125" s="55">
        <v>80101</v>
      </c>
      <c r="C125" s="18" t="s">
        <v>117</v>
      </c>
      <c r="D125" s="17"/>
      <c r="E125" s="43">
        <f>SUM(E126:E126)</f>
        <v>164500</v>
      </c>
    </row>
    <row r="126" spans="1:5" ht="31.5">
      <c r="A126" s="60"/>
      <c r="B126" s="62"/>
      <c r="C126" s="26" t="s">
        <v>119</v>
      </c>
      <c r="D126" s="21">
        <v>2030</v>
      </c>
      <c r="E126" s="49">
        <v>164500</v>
      </c>
    </row>
    <row r="127" spans="1:5" ht="15.75">
      <c r="A127" s="60"/>
      <c r="B127" s="81">
        <v>80104</v>
      </c>
      <c r="C127" s="85" t="s">
        <v>120</v>
      </c>
      <c r="D127" s="83"/>
      <c r="E127" s="86">
        <f>SUM(E128:E129)</f>
        <v>133656</v>
      </c>
    </row>
    <row r="128" spans="1:5" ht="15.75">
      <c r="A128" s="60"/>
      <c r="B128" s="62"/>
      <c r="C128" s="26" t="s">
        <v>121</v>
      </c>
      <c r="D128" s="21" t="s">
        <v>122</v>
      </c>
      <c r="E128" s="49">
        <v>27032</v>
      </c>
    </row>
    <row r="129" spans="1:5" ht="47.25">
      <c r="A129" s="60"/>
      <c r="B129" s="62"/>
      <c r="C129" s="111" t="s">
        <v>242</v>
      </c>
      <c r="D129" s="21" t="s">
        <v>241</v>
      </c>
      <c r="E129" s="49">
        <v>106624</v>
      </c>
    </row>
    <row r="130" spans="1:5" ht="15.75">
      <c r="A130" s="60"/>
      <c r="B130" s="81">
        <v>80120</v>
      </c>
      <c r="C130" s="85" t="s">
        <v>123</v>
      </c>
      <c r="D130" s="83"/>
      <c r="E130" s="86">
        <f>SUM(E131:E131)</f>
        <v>49531</v>
      </c>
    </row>
    <row r="131" spans="1:5" ht="15.75">
      <c r="A131" s="60"/>
      <c r="B131" s="62"/>
      <c r="C131" s="26" t="s">
        <v>121</v>
      </c>
      <c r="D131" s="21" t="s">
        <v>122</v>
      </c>
      <c r="E131" s="49">
        <v>49531</v>
      </c>
    </row>
    <row r="132" spans="1:5" ht="15.75">
      <c r="A132" s="16"/>
      <c r="B132" s="55">
        <v>80195</v>
      </c>
      <c r="C132" s="18" t="s">
        <v>15</v>
      </c>
      <c r="D132" s="17"/>
      <c r="E132" s="43">
        <f>SUM(E133:E134)</f>
        <v>666158</v>
      </c>
    </row>
    <row r="133" spans="1:5" ht="31.5">
      <c r="A133" s="16"/>
      <c r="B133" s="50"/>
      <c r="C133" s="26" t="s">
        <v>119</v>
      </c>
      <c r="D133" s="21">
        <v>2030</v>
      </c>
      <c r="E133" s="27">
        <v>605192</v>
      </c>
    </row>
    <row r="134" spans="1:5" ht="15.75">
      <c r="A134" s="16"/>
      <c r="B134" s="50"/>
      <c r="C134" s="26" t="s">
        <v>125</v>
      </c>
      <c r="D134" s="21" t="s">
        <v>126</v>
      </c>
      <c r="E134" s="27">
        <v>60966</v>
      </c>
    </row>
    <row r="135" spans="1:5" ht="15.75">
      <c r="A135" s="13">
        <v>851</v>
      </c>
      <c r="B135" s="12"/>
      <c r="C135" s="40" t="s">
        <v>127</v>
      </c>
      <c r="D135" s="12"/>
      <c r="E135" s="41">
        <v>34000</v>
      </c>
    </row>
    <row r="136" spans="1:5" ht="31.5">
      <c r="A136" s="50"/>
      <c r="B136" s="17" t="s">
        <v>128</v>
      </c>
      <c r="C136" s="18" t="s">
        <v>129</v>
      </c>
      <c r="D136" s="17"/>
      <c r="E136" s="43">
        <v>34000</v>
      </c>
    </row>
    <row r="137" spans="1:5" ht="63">
      <c r="A137" s="16"/>
      <c r="B137" s="50"/>
      <c r="C137" s="38" t="s">
        <v>130</v>
      </c>
      <c r="D137" s="36">
        <v>2110</v>
      </c>
      <c r="E137" s="61">
        <v>3000</v>
      </c>
    </row>
    <row r="138" spans="1:5" ht="47.25">
      <c r="A138" s="16"/>
      <c r="B138" s="34"/>
      <c r="C138" s="26" t="s">
        <v>40</v>
      </c>
      <c r="D138" s="21">
        <v>2010</v>
      </c>
      <c r="E138" s="27">
        <v>3000</v>
      </c>
    </row>
    <row r="139" spans="1:5" ht="47.25">
      <c r="A139" s="16"/>
      <c r="B139" s="21"/>
      <c r="C139" s="26" t="s">
        <v>131</v>
      </c>
      <c r="D139" s="21">
        <v>2110</v>
      </c>
      <c r="E139" s="27">
        <v>28000</v>
      </c>
    </row>
    <row r="140" spans="1:5" ht="21" customHeight="1">
      <c r="A140" s="13">
        <v>852</v>
      </c>
      <c r="B140" s="12"/>
      <c r="C140" s="40" t="s">
        <v>132</v>
      </c>
      <c r="D140" s="12"/>
      <c r="E140" s="41">
        <f>SUM(E141+E144+E146+E150+E152+E157+E159+E162+E164+E166+E168+E170+E172)</f>
        <v>22603302</v>
      </c>
    </row>
    <row r="141" spans="1:5" ht="15.75">
      <c r="A141" s="16"/>
      <c r="B141" s="17" t="s">
        <v>133</v>
      </c>
      <c r="C141" s="18" t="s">
        <v>134</v>
      </c>
      <c r="D141" s="17"/>
      <c r="E141" s="43">
        <f>SUM(E142:E143)</f>
        <v>548270</v>
      </c>
    </row>
    <row r="142" spans="1:5" ht="47.25">
      <c r="A142" s="16"/>
      <c r="B142" s="21"/>
      <c r="C142" s="26" t="s">
        <v>135</v>
      </c>
      <c r="D142" s="21">
        <v>2320</v>
      </c>
      <c r="E142" s="27">
        <v>518270</v>
      </c>
    </row>
    <row r="143" spans="1:5" ht="31.5">
      <c r="A143" s="16"/>
      <c r="B143" s="21"/>
      <c r="C143" s="26" t="s">
        <v>136</v>
      </c>
      <c r="D143" s="21">
        <v>2130</v>
      </c>
      <c r="E143" s="27">
        <v>30000</v>
      </c>
    </row>
    <row r="144" spans="1:5" ht="15.75">
      <c r="A144" s="16"/>
      <c r="B144" s="17" t="s">
        <v>137</v>
      </c>
      <c r="C144" s="18" t="s">
        <v>138</v>
      </c>
      <c r="D144" s="17"/>
      <c r="E144" s="43">
        <f>SUM(E145:E145)</f>
        <v>2292000</v>
      </c>
    </row>
    <row r="145" spans="1:5" ht="31.5">
      <c r="A145" s="16"/>
      <c r="B145" s="21"/>
      <c r="C145" s="26" t="s">
        <v>136</v>
      </c>
      <c r="D145" s="21">
        <v>2130</v>
      </c>
      <c r="E145" s="27">
        <v>2292000</v>
      </c>
    </row>
    <row r="146" spans="1:5" ht="21.75" customHeight="1">
      <c r="A146" s="16"/>
      <c r="B146" s="17" t="s">
        <v>139</v>
      </c>
      <c r="C146" s="18" t="s">
        <v>140</v>
      </c>
      <c r="D146" s="17"/>
      <c r="E146" s="43">
        <f>SUM(E147:E149)</f>
        <v>376800</v>
      </c>
    </row>
    <row r="147" spans="1:5" ht="47.25">
      <c r="A147" s="16"/>
      <c r="B147" s="21"/>
      <c r="C147" s="26" t="s">
        <v>40</v>
      </c>
      <c r="D147" s="21">
        <v>2010</v>
      </c>
      <c r="E147" s="27">
        <v>323800</v>
      </c>
    </row>
    <row r="148" spans="1:5" ht="47.25">
      <c r="A148" s="16"/>
      <c r="B148" s="21"/>
      <c r="C148" s="26" t="s">
        <v>28</v>
      </c>
      <c r="D148" s="21">
        <v>2110</v>
      </c>
      <c r="E148" s="27">
        <v>47000</v>
      </c>
    </row>
    <row r="149" spans="1:5" ht="47.25">
      <c r="A149" s="16"/>
      <c r="B149" s="21"/>
      <c r="C149" s="111" t="s">
        <v>243</v>
      </c>
      <c r="D149" s="21" t="s">
        <v>244</v>
      </c>
      <c r="E149" s="27">
        <v>6000</v>
      </c>
    </row>
    <row r="150" spans="1:5" ht="15.75">
      <c r="A150" s="16"/>
      <c r="B150" s="17" t="s">
        <v>141</v>
      </c>
      <c r="C150" s="18" t="s">
        <v>142</v>
      </c>
      <c r="D150" s="17"/>
      <c r="E150" s="43">
        <f>SUM(E151:E151)</f>
        <v>323352</v>
      </c>
    </row>
    <row r="151" spans="1:5" ht="50.25" customHeight="1">
      <c r="A151" s="16"/>
      <c r="B151" s="21"/>
      <c r="C151" s="26" t="s">
        <v>143</v>
      </c>
      <c r="D151" s="21">
        <v>2320</v>
      </c>
      <c r="E151" s="27">
        <v>323352</v>
      </c>
    </row>
    <row r="152" spans="1:5" ht="31.5">
      <c r="A152" s="16"/>
      <c r="B152" s="17" t="s">
        <v>144</v>
      </c>
      <c r="C152" s="18" t="s">
        <v>145</v>
      </c>
      <c r="D152" s="17"/>
      <c r="E152" s="43">
        <f>SUM(E153:E156)</f>
        <v>14026761</v>
      </c>
    </row>
    <row r="153" spans="1:5" ht="19.5" customHeight="1">
      <c r="A153" s="16"/>
      <c r="B153" s="63"/>
      <c r="C153" s="22" t="s">
        <v>146</v>
      </c>
      <c r="D153" s="63" t="s">
        <v>147</v>
      </c>
      <c r="E153" s="49">
        <v>2000</v>
      </c>
    </row>
    <row r="154" spans="1:5" ht="15.75">
      <c r="A154" s="16"/>
      <c r="B154" s="63"/>
      <c r="C154" s="22" t="s">
        <v>148</v>
      </c>
      <c r="D154" s="63" t="s">
        <v>149</v>
      </c>
      <c r="E154" s="49">
        <v>8000</v>
      </c>
    </row>
    <row r="155" spans="1:5" ht="47.25">
      <c r="A155" s="16"/>
      <c r="B155" s="63"/>
      <c r="C155" s="119" t="s">
        <v>29</v>
      </c>
      <c r="D155" s="63" t="s">
        <v>245</v>
      </c>
      <c r="E155" s="49">
        <v>39061</v>
      </c>
    </row>
    <row r="156" spans="1:5" ht="47.25">
      <c r="A156" s="16"/>
      <c r="B156" s="21"/>
      <c r="C156" s="26" t="s">
        <v>40</v>
      </c>
      <c r="D156" s="21">
        <v>2010</v>
      </c>
      <c r="E156" s="27">
        <v>13977700</v>
      </c>
    </row>
    <row r="157" spans="1:5" ht="47.25">
      <c r="A157" s="16"/>
      <c r="B157" s="17" t="s">
        <v>150</v>
      </c>
      <c r="C157" s="18" t="s">
        <v>151</v>
      </c>
      <c r="D157" s="17"/>
      <c r="E157" s="43">
        <f>SUM(E158)</f>
        <v>174000</v>
      </c>
    </row>
    <row r="158" spans="1:5" ht="47.25">
      <c r="A158" s="16"/>
      <c r="B158" s="21"/>
      <c r="C158" s="26" t="s">
        <v>40</v>
      </c>
      <c r="D158" s="21">
        <v>2010</v>
      </c>
      <c r="E158" s="27">
        <v>174000</v>
      </c>
    </row>
    <row r="159" spans="1:5" ht="31.5">
      <c r="A159" s="16"/>
      <c r="B159" s="17" t="s">
        <v>152</v>
      </c>
      <c r="C159" s="18" t="s">
        <v>153</v>
      </c>
      <c r="D159" s="17"/>
      <c r="E159" s="43">
        <f>SUM(E160:E161)</f>
        <v>2835000</v>
      </c>
    </row>
    <row r="160" spans="1:5" ht="47.25">
      <c r="A160" s="16"/>
      <c r="B160" s="21"/>
      <c r="C160" s="26" t="s">
        <v>40</v>
      </c>
      <c r="D160" s="21">
        <v>2010</v>
      </c>
      <c r="E160" s="27">
        <v>870000</v>
      </c>
    </row>
    <row r="161" spans="1:5" ht="31.5">
      <c r="A161" s="16"/>
      <c r="B161" s="21"/>
      <c r="C161" s="26" t="s">
        <v>154</v>
      </c>
      <c r="D161" s="21">
        <v>2030</v>
      </c>
      <c r="E161" s="27">
        <v>1965000</v>
      </c>
    </row>
    <row r="162" spans="1:5" ht="15.75">
      <c r="A162" s="16"/>
      <c r="B162" s="17" t="s">
        <v>155</v>
      </c>
      <c r="C162" s="18" t="s">
        <v>156</v>
      </c>
      <c r="D162" s="17"/>
      <c r="E162" s="43">
        <f>SUM(E163:E163)</f>
        <v>756090</v>
      </c>
    </row>
    <row r="163" spans="1:5" ht="52.5" customHeight="1">
      <c r="A163" s="16"/>
      <c r="B163" s="21"/>
      <c r="C163" s="26" t="s">
        <v>119</v>
      </c>
      <c r="D163" s="21">
        <v>2030</v>
      </c>
      <c r="E163" s="27">
        <v>756090</v>
      </c>
    </row>
    <row r="164" spans="1:5" ht="31.5">
      <c r="A164" s="16"/>
      <c r="B164" s="17" t="s">
        <v>157</v>
      </c>
      <c r="C164" s="18" t="s">
        <v>158</v>
      </c>
      <c r="D164" s="17"/>
      <c r="E164" s="43">
        <f>SUM(E165)</f>
        <v>16950</v>
      </c>
    </row>
    <row r="165" spans="1:5" ht="31.5">
      <c r="A165" s="16"/>
      <c r="B165" s="21"/>
      <c r="C165" s="26" t="s">
        <v>136</v>
      </c>
      <c r="D165" s="21">
        <v>2130</v>
      </c>
      <c r="E165" s="27">
        <v>16950</v>
      </c>
    </row>
    <row r="166" spans="1:5" ht="15.75">
      <c r="A166" s="16"/>
      <c r="B166" s="17" t="s">
        <v>159</v>
      </c>
      <c r="C166" s="18" t="s">
        <v>160</v>
      </c>
      <c r="D166" s="17"/>
      <c r="E166" s="43">
        <f>SUM(E167:E167)</f>
        <v>3000</v>
      </c>
    </row>
    <row r="167" spans="1:5" ht="31.5">
      <c r="A167" s="16"/>
      <c r="B167" s="21"/>
      <c r="C167" s="26" t="s">
        <v>161</v>
      </c>
      <c r="D167" s="21">
        <v>2130</v>
      </c>
      <c r="E167" s="27">
        <v>3000</v>
      </c>
    </row>
    <row r="168" spans="1:5" ht="15.75">
      <c r="A168" s="16"/>
      <c r="B168" s="17" t="s">
        <v>162</v>
      </c>
      <c r="C168" s="18" t="s">
        <v>163</v>
      </c>
      <c r="D168" s="17"/>
      <c r="E168" s="43">
        <f>SUM(E169:E169)</f>
        <v>111000</v>
      </c>
    </row>
    <row r="169" spans="1:5" ht="47.25">
      <c r="A169" s="16"/>
      <c r="B169" s="21"/>
      <c r="C169" s="26" t="s">
        <v>164</v>
      </c>
      <c r="D169" s="21">
        <v>2010</v>
      </c>
      <c r="E169" s="27">
        <v>111000</v>
      </c>
    </row>
    <row r="170" spans="1:5" ht="15.75">
      <c r="A170" s="16"/>
      <c r="B170" s="17" t="s">
        <v>165</v>
      </c>
      <c r="C170" s="18" t="s">
        <v>166</v>
      </c>
      <c r="D170" s="17"/>
      <c r="E170" s="43">
        <f>SUM(E171)</f>
        <v>386600</v>
      </c>
    </row>
    <row r="171" spans="1:5" ht="47.25">
      <c r="A171" s="16"/>
      <c r="B171" s="21"/>
      <c r="C171" s="64" t="s">
        <v>28</v>
      </c>
      <c r="D171" s="21">
        <v>2110</v>
      </c>
      <c r="E171" s="27">
        <v>386600</v>
      </c>
    </row>
    <row r="172" spans="1:5" ht="15.75">
      <c r="A172" s="16"/>
      <c r="B172" s="17" t="s">
        <v>167</v>
      </c>
      <c r="C172" s="18" t="s">
        <v>124</v>
      </c>
      <c r="D172" s="17"/>
      <c r="E172" s="43">
        <f>SUM(E173:E175)</f>
        <v>753479</v>
      </c>
    </row>
    <row r="173" spans="1:5" ht="15.75">
      <c r="A173" s="16"/>
      <c r="B173" s="36"/>
      <c r="C173" s="38" t="s">
        <v>168</v>
      </c>
      <c r="D173" s="36" t="s">
        <v>169</v>
      </c>
      <c r="E173" s="61">
        <v>45000</v>
      </c>
    </row>
    <row r="174" spans="1:5" ht="47.25">
      <c r="A174" s="16"/>
      <c r="B174" s="65"/>
      <c r="C174" s="22" t="s">
        <v>143</v>
      </c>
      <c r="D174" s="63">
        <v>2320</v>
      </c>
      <c r="E174" s="66">
        <v>28779</v>
      </c>
    </row>
    <row r="175" spans="1:5" ht="31.5">
      <c r="A175" s="16"/>
      <c r="B175" s="21"/>
      <c r="C175" s="26" t="s">
        <v>119</v>
      </c>
      <c r="D175" s="21">
        <v>2030</v>
      </c>
      <c r="E175" s="27">
        <v>679700</v>
      </c>
    </row>
    <row r="176" spans="1:5" ht="15.75">
      <c r="A176" s="13">
        <v>853</v>
      </c>
      <c r="B176" s="12"/>
      <c r="C176" s="40" t="s">
        <v>170</v>
      </c>
      <c r="D176" s="12"/>
      <c r="E176" s="41">
        <f>SUM(E177+E179+E181)</f>
        <v>326567</v>
      </c>
    </row>
    <row r="177" spans="1:5" ht="15.75">
      <c r="A177" s="50"/>
      <c r="B177" s="17" t="s">
        <v>171</v>
      </c>
      <c r="C177" s="18" t="s">
        <v>172</v>
      </c>
      <c r="D177" s="17"/>
      <c r="E177" s="46">
        <v>7452</v>
      </c>
    </row>
    <row r="178" spans="1:5" ht="47.25">
      <c r="A178" s="50"/>
      <c r="B178" s="50"/>
      <c r="C178" s="26" t="s">
        <v>173</v>
      </c>
      <c r="D178" s="21">
        <v>2320</v>
      </c>
      <c r="E178" s="49">
        <v>7452</v>
      </c>
    </row>
    <row r="179" spans="1:5" ht="15.75">
      <c r="A179" s="16"/>
      <c r="B179" s="17" t="s">
        <v>174</v>
      </c>
      <c r="C179" s="18" t="s">
        <v>175</v>
      </c>
      <c r="D179" s="17"/>
      <c r="E179" s="43">
        <v>154000</v>
      </c>
    </row>
    <row r="180" spans="1:5" ht="47.25">
      <c r="A180" s="16"/>
      <c r="B180" s="50"/>
      <c r="C180" s="26" t="s">
        <v>176</v>
      </c>
      <c r="D180" s="21">
        <v>2110</v>
      </c>
      <c r="E180" s="49">
        <v>154000</v>
      </c>
    </row>
    <row r="181" spans="1:5" ht="15.75">
      <c r="A181" s="16"/>
      <c r="B181" s="81">
        <v>85395</v>
      </c>
      <c r="C181" s="85" t="s">
        <v>15</v>
      </c>
      <c r="D181" s="83"/>
      <c r="E181" s="86">
        <f>SUM(E182:E183)</f>
        <v>165115</v>
      </c>
    </row>
    <row r="182" spans="1:5" ht="15.75">
      <c r="A182" s="16"/>
      <c r="B182" s="50"/>
      <c r="C182" s="26" t="s">
        <v>177</v>
      </c>
      <c r="D182" s="21" t="s">
        <v>178</v>
      </c>
      <c r="E182" s="49">
        <v>160748</v>
      </c>
    </row>
    <row r="183" spans="1:5" ht="15.75">
      <c r="A183" s="16"/>
      <c r="B183" s="50"/>
      <c r="C183" s="26" t="s">
        <v>179</v>
      </c>
      <c r="D183" s="21" t="s">
        <v>180</v>
      </c>
      <c r="E183" s="49">
        <v>4367</v>
      </c>
    </row>
    <row r="184" spans="1:5" ht="15.75">
      <c r="A184" s="120">
        <v>854</v>
      </c>
      <c r="B184" s="59"/>
      <c r="C184" s="40" t="s">
        <v>181</v>
      </c>
      <c r="D184" s="12"/>
      <c r="E184" s="41">
        <f>SUM(E185+E187)</f>
        <v>949278</v>
      </c>
    </row>
    <row r="185" spans="1:5" ht="15.75">
      <c r="A185" s="121"/>
      <c r="B185" s="123">
        <v>85406</v>
      </c>
      <c r="C185" s="108" t="s">
        <v>246</v>
      </c>
      <c r="D185" s="107"/>
      <c r="E185" s="114">
        <f>SUM(E186)</f>
        <v>48843</v>
      </c>
    </row>
    <row r="186" spans="1:5" ht="31.5">
      <c r="A186" s="121"/>
      <c r="B186" s="122"/>
      <c r="C186" s="26" t="s">
        <v>136</v>
      </c>
      <c r="D186" s="21">
        <v>2130</v>
      </c>
      <c r="E186" s="49">
        <v>48843</v>
      </c>
    </row>
    <row r="187" spans="1:5" ht="15.75">
      <c r="A187" s="16"/>
      <c r="B187" s="67">
        <v>85415</v>
      </c>
      <c r="C187" s="18" t="s">
        <v>182</v>
      </c>
      <c r="D187" s="17"/>
      <c r="E187" s="43">
        <f>SUM(E188:E189)</f>
        <v>900435</v>
      </c>
    </row>
    <row r="188" spans="1:5" ht="31.5">
      <c r="A188" s="16"/>
      <c r="B188" s="68"/>
      <c r="C188" s="26" t="s">
        <v>119</v>
      </c>
      <c r="D188" s="21">
        <v>2030</v>
      </c>
      <c r="E188" s="49">
        <v>885002</v>
      </c>
    </row>
    <row r="189" spans="1:5" ht="31.5">
      <c r="A189" s="24"/>
      <c r="B189" s="50"/>
      <c r="C189" s="26" t="s">
        <v>136</v>
      </c>
      <c r="D189" s="21">
        <v>2130</v>
      </c>
      <c r="E189" s="49">
        <v>15433</v>
      </c>
    </row>
    <row r="190" spans="1:5" ht="15.75">
      <c r="A190" s="120">
        <v>900</v>
      </c>
      <c r="B190" s="12"/>
      <c r="C190" s="40" t="s">
        <v>183</v>
      </c>
      <c r="D190" s="12"/>
      <c r="E190" s="41">
        <f>SUM(E191+E195+E198+E202)</f>
        <v>1299175</v>
      </c>
    </row>
    <row r="191" spans="1:5" ht="15.75">
      <c r="A191" s="16"/>
      <c r="B191" s="17" t="s">
        <v>184</v>
      </c>
      <c r="C191" s="18" t="s">
        <v>185</v>
      </c>
      <c r="D191" s="17"/>
      <c r="E191" s="43">
        <f>SUM(E192:E194)</f>
        <v>511628</v>
      </c>
    </row>
    <row r="192" spans="1:5" ht="31.5">
      <c r="A192" s="16"/>
      <c r="B192" s="65"/>
      <c r="C192" s="35" t="s">
        <v>186</v>
      </c>
      <c r="D192" s="36">
        <v>6290</v>
      </c>
      <c r="E192" s="49">
        <v>140352</v>
      </c>
    </row>
    <row r="193" spans="1:5" ht="15.75">
      <c r="A193" s="16"/>
      <c r="B193" s="65"/>
      <c r="C193" s="35" t="s">
        <v>247</v>
      </c>
      <c r="D193" s="36" t="s">
        <v>111</v>
      </c>
      <c r="E193" s="49">
        <v>27614</v>
      </c>
    </row>
    <row r="194" spans="1:5" ht="47.25">
      <c r="A194" s="24"/>
      <c r="B194" s="65"/>
      <c r="C194" s="35" t="s">
        <v>187</v>
      </c>
      <c r="D194" s="36" t="s">
        <v>188</v>
      </c>
      <c r="E194" s="49">
        <v>343662</v>
      </c>
    </row>
    <row r="195" spans="1:5" ht="15.75">
      <c r="A195" s="60"/>
      <c r="B195" s="17" t="s">
        <v>189</v>
      </c>
      <c r="C195" s="25" t="s">
        <v>190</v>
      </c>
      <c r="D195" s="17"/>
      <c r="E195" s="46">
        <f>SUM(E196:E197)</f>
        <v>374500</v>
      </c>
    </row>
    <row r="196" spans="1:5" ht="15.75">
      <c r="A196" s="60"/>
      <c r="B196" s="50"/>
      <c r="C196" s="38" t="s">
        <v>118</v>
      </c>
      <c r="D196" s="36">
        <v>830</v>
      </c>
      <c r="E196" s="37">
        <v>370000</v>
      </c>
    </row>
    <row r="197" spans="1:5" ht="47.25">
      <c r="A197" s="60"/>
      <c r="B197" s="50"/>
      <c r="C197" s="56" t="s">
        <v>191</v>
      </c>
      <c r="D197" s="36" t="s">
        <v>192</v>
      </c>
      <c r="E197" s="37">
        <v>4500</v>
      </c>
    </row>
    <row r="198" spans="1:5" ht="15.75">
      <c r="A198" s="60"/>
      <c r="B198" s="81">
        <v>90003</v>
      </c>
      <c r="C198" s="82" t="s">
        <v>193</v>
      </c>
      <c r="D198" s="83"/>
      <c r="E198" s="84">
        <f>SUM(E199)</f>
        <v>2000</v>
      </c>
    </row>
    <row r="199" spans="1:5" ht="15.75">
      <c r="A199" s="60"/>
      <c r="B199" s="50"/>
      <c r="C199" s="69" t="s">
        <v>194</v>
      </c>
      <c r="D199" s="36" t="s">
        <v>122</v>
      </c>
      <c r="E199" s="37">
        <v>2000</v>
      </c>
    </row>
    <row r="200" spans="1:5" ht="31.5">
      <c r="A200" s="50"/>
      <c r="B200" s="17" t="s">
        <v>195</v>
      </c>
      <c r="C200" s="18" t="s">
        <v>196</v>
      </c>
      <c r="D200" s="17"/>
      <c r="E200" s="20">
        <v>0</v>
      </c>
    </row>
    <row r="201" spans="1:5" ht="15.75">
      <c r="A201" s="50"/>
      <c r="B201" s="50"/>
      <c r="C201" s="26" t="s">
        <v>197</v>
      </c>
      <c r="D201" s="21">
        <v>400</v>
      </c>
      <c r="E201" s="39">
        <v>0</v>
      </c>
    </row>
    <row r="202" spans="1:5" ht="15.75">
      <c r="A202" s="50"/>
      <c r="B202" s="17" t="s">
        <v>198</v>
      </c>
      <c r="C202" s="127" t="s">
        <v>15</v>
      </c>
      <c r="D202" s="17"/>
      <c r="E202" s="20">
        <f>SUM(E203:E208)</f>
        <v>411047</v>
      </c>
    </row>
    <row r="203" spans="1:5" ht="15.75">
      <c r="A203" s="33"/>
      <c r="B203" s="124"/>
      <c r="C203" s="129" t="s">
        <v>199</v>
      </c>
      <c r="D203" s="125">
        <v>460</v>
      </c>
      <c r="E203" s="39">
        <v>41818</v>
      </c>
    </row>
    <row r="204" spans="1:5" ht="15.75">
      <c r="A204" s="45"/>
      <c r="B204" s="124"/>
      <c r="C204" s="130" t="s">
        <v>200</v>
      </c>
      <c r="D204" s="125" t="s">
        <v>201</v>
      </c>
      <c r="E204" s="39">
        <v>150000</v>
      </c>
    </row>
    <row r="205" spans="1:5" ht="15.75">
      <c r="A205" s="45"/>
      <c r="B205" s="124"/>
      <c r="C205" s="130" t="s">
        <v>202</v>
      </c>
      <c r="D205" s="125" t="s">
        <v>203</v>
      </c>
      <c r="E205" s="39">
        <v>10126</v>
      </c>
    </row>
    <row r="206" spans="1:5" ht="15.75">
      <c r="A206" s="45"/>
      <c r="B206" s="124"/>
      <c r="C206" s="131" t="s">
        <v>194</v>
      </c>
      <c r="D206" s="126" t="s">
        <v>122</v>
      </c>
      <c r="E206" s="39">
        <v>13374</v>
      </c>
    </row>
    <row r="207" spans="1:5" ht="15.75">
      <c r="A207" s="45"/>
      <c r="B207" s="124"/>
      <c r="C207" s="35" t="s">
        <v>247</v>
      </c>
      <c r="D207" s="36" t="s">
        <v>111</v>
      </c>
      <c r="E207" s="39">
        <v>156753</v>
      </c>
    </row>
    <row r="208" spans="1:5" ht="46.5" customHeight="1">
      <c r="A208" s="16"/>
      <c r="B208" s="124"/>
      <c r="C208" s="132" t="s">
        <v>23</v>
      </c>
      <c r="D208" s="126">
        <v>750</v>
      </c>
      <c r="E208" s="39">
        <v>38976</v>
      </c>
    </row>
    <row r="209" spans="1:5" ht="21.75" customHeight="1">
      <c r="A209" s="96">
        <v>921</v>
      </c>
      <c r="B209" s="12"/>
      <c r="C209" s="128" t="s">
        <v>204</v>
      </c>
      <c r="D209" s="12"/>
      <c r="E209" s="44">
        <f>SUM(E210+E213+E215+E219)</f>
        <v>1195539</v>
      </c>
    </row>
    <row r="210" spans="1:5" ht="15.75">
      <c r="A210" s="16"/>
      <c r="B210" s="17" t="s">
        <v>205</v>
      </c>
      <c r="C210" s="25" t="s">
        <v>206</v>
      </c>
      <c r="D210" s="17"/>
      <c r="E210" s="46">
        <f>SUM(E211:E212)</f>
        <v>200000</v>
      </c>
    </row>
    <row r="211" spans="1:5" ht="47.25">
      <c r="A211" s="16"/>
      <c r="B211" s="65"/>
      <c r="C211" s="70" t="s">
        <v>207</v>
      </c>
      <c r="D211" s="63" t="s">
        <v>208</v>
      </c>
      <c r="E211" s="71">
        <v>170000</v>
      </c>
    </row>
    <row r="212" spans="1:5" ht="18.75" customHeight="1">
      <c r="A212" s="24"/>
      <c r="B212" s="65"/>
      <c r="C212" s="56" t="s">
        <v>209</v>
      </c>
      <c r="D212" s="63" t="s">
        <v>210</v>
      </c>
      <c r="E212" s="71">
        <v>30000</v>
      </c>
    </row>
    <row r="213" spans="1:5" ht="15.75">
      <c r="A213" s="60"/>
      <c r="B213" s="17" t="s">
        <v>211</v>
      </c>
      <c r="C213" s="25" t="s">
        <v>212</v>
      </c>
      <c r="D213" s="17"/>
      <c r="E213" s="46">
        <f>SUM(E214)</f>
        <v>300000</v>
      </c>
    </row>
    <row r="214" spans="1:5" ht="47.25">
      <c r="A214" s="60"/>
      <c r="B214" s="65"/>
      <c r="C214" s="70" t="s">
        <v>207</v>
      </c>
      <c r="D214" s="63" t="s">
        <v>208</v>
      </c>
      <c r="E214" s="71">
        <v>300000</v>
      </c>
    </row>
    <row r="215" spans="1:5" ht="34.5" customHeight="1">
      <c r="A215" s="60"/>
      <c r="B215" s="17" t="s">
        <v>213</v>
      </c>
      <c r="C215" s="25" t="s">
        <v>214</v>
      </c>
      <c r="D215" s="17"/>
      <c r="E215" s="46">
        <f>SUM(E216:E218)</f>
        <v>245539</v>
      </c>
    </row>
    <row r="216" spans="1:5" ht="47.25">
      <c r="A216" s="60"/>
      <c r="B216" s="50"/>
      <c r="C216" s="26" t="s">
        <v>173</v>
      </c>
      <c r="D216" s="21">
        <v>2320</v>
      </c>
      <c r="E216" s="27">
        <v>35000</v>
      </c>
    </row>
    <row r="217" spans="1:5" ht="51.75" customHeight="1">
      <c r="A217" s="60"/>
      <c r="B217" s="50"/>
      <c r="C217" s="70" t="s">
        <v>207</v>
      </c>
      <c r="D217" s="63" t="s">
        <v>208</v>
      </c>
      <c r="E217" s="27">
        <v>150539</v>
      </c>
    </row>
    <row r="218" spans="1:5" ht="47.25">
      <c r="A218" s="50"/>
      <c r="B218" s="50"/>
      <c r="C218" s="72" t="s">
        <v>209</v>
      </c>
      <c r="D218" s="63" t="s">
        <v>210</v>
      </c>
      <c r="E218" s="27">
        <v>60000</v>
      </c>
    </row>
    <row r="219" spans="1:5" ht="15.75">
      <c r="A219" s="50"/>
      <c r="B219" s="55">
        <v>92118</v>
      </c>
      <c r="C219" s="73" t="s">
        <v>215</v>
      </c>
      <c r="D219" s="17"/>
      <c r="E219" s="43">
        <f>SUM(E220:E221)</f>
        <v>450000</v>
      </c>
    </row>
    <row r="220" spans="1:5" ht="47.25">
      <c r="A220" s="50"/>
      <c r="B220" s="50"/>
      <c r="C220" s="70" t="s">
        <v>207</v>
      </c>
      <c r="D220" s="63" t="s">
        <v>208</v>
      </c>
      <c r="E220" s="27">
        <v>375000</v>
      </c>
    </row>
    <row r="221" spans="1:5" ht="45.75" customHeight="1">
      <c r="A221" s="50"/>
      <c r="B221" s="50"/>
      <c r="C221" s="56" t="s">
        <v>209</v>
      </c>
      <c r="D221" s="63" t="s">
        <v>210</v>
      </c>
      <c r="E221" s="27">
        <v>75000</v>
      </c>
    </row>
    <row r="222" spans="1:5" ht="21.75" customHeight="1">
      <c r="A222" s="97">
        <v>926</v>
      </c>
      <c r="B222" s="12"/>
      <c r="C222" s="14" t="s">
        <v>216</v>
      </c>
      <c r="D222" s="12"/>
      <c r="E222" s="44">
        <f>SUM(E223+E226)</f>
        <v>1860900</v>
      </c>
    </row>
    <row r="223" spans="1:5" ht="21.75" customHeight="1">
      <c r="A223" s="135"/>
      <c r="B223" s="133" t="s">
        <v>248</v>
      </c>
      <c r="C223" s="137" t="s">
        <v>249</v>
      </c>
      <c r="D223" s="133"/>
      <c r="E223" s="134">
        <f>SUM(E224:E225)</f>
        <v>666000</v>
      </c>
    </row>
    <row r="224" spans="1:5" ht="47.25">
      <c r="A224" s="135"/>
      <c r="B224" s="136"/>
      <c r="C224" s="138" t="s">
        <v>250</v>
      </c>
      <c r="D224" s="126" t="s">
        <v>203</v>
      </c>
      <c r="E224" s="139">
        <v>333000</v>
      </c>
    </row>
    <row r="225" spans="1:5" ht="47.25">
      <c r="A225" s="135"/>
      <c r="B225" s="65"/>
      <c r="C225" s="56" t="s">
        <v>220</v>
      </c>
      <c r="D225" s="36" t="s">
        <v>221</v>
      </c>
      <c r="E225" s="139">
        <v>333000</v>
      </c>
    </row>
    <row r="226" spans="1:5" ht="15.75">
      <c r="A226" s="50"/>
      <c r="B226" s="17" t="s">
        <v>217</v>
      </c>
      <c r="C226" s="74" t="s">
        <v>15</v>
      </c>
      <c r="D226" s="17"/>
      <c r="E226" s="46">
        <f>SUM(E227:E228)</f>
        <v>1194900</v>
      </c>
    </row>
    <row r="227" spans="1:5" ht="47.25">
      <c r="A227" s="50"/>
      <c r="B227" s="50"/>
      <c r="C227" s="75" t="s">
        <v>218</v>
      </c>
      <c r="D227" s="36">
        <v>6260</v>
      </c>
      <c r="E227" s="76">
        <v>894800</v>
      </c>
    </row>
    <row r="228" spans="1:5" ht="44.25" customHeight="1">
      <c r="A228" s="24"/>
      <c r="B228" s="50"/>
      <c r="C228" s="35" t="s">
        <v>219</v>
      </c>
      <c r="D228" s="36">
        <v>6290</v>
      </c>
      <c r="E228" s="37">
        <v>300100</v>
      </c>
    </row>
    <row r="229" spans="1:5" ht="18" customHeight="1">
      <c r="A229" s="50"/>
      <c r="B229" s="77"/>
      <c r="C229" s="78" t="s">
        <v>222</v>
      </c>
      <c r="D229" s="79"/>
      <c r="E229" s="80">
        <f>SUM(E13+E19+E16+E26+E38+E45+E59+E62+E73+E107+E124+E135+E140+E176+E184+E190+E209+E222)</f>
        <v>196540818</v>
      </c>
    </row>
    <row r="232" spans="4:5" ht="12.75">
      <c r="D232" s="143" t="s">
        <v>253</v>
      </c>
      <c r="E232" s="143"/>
    </row>
    <row r="234" spans="4:5" ht="12.75">
      <c r="D234" s="143" t="s">
        <v>254</v>
      </c>
      <c r="E234" s="143"/>
    </row>
    <row r="236" ht="21.75" customHeight="1"/>
    <row r="237" ht="18" customHeight="1"/>
    <row r="279" ht="20.25" customHeight="1"/>
    <row r="380" ht="48" customHeight="1"/>
    <row r="381" ht="50.25" customHeight="1"/>
    <row r="382" ht="15.75" customHeight="1"/>
    <row r="383" ht="15.75" customHeight="1"/>
    <row r="485" ht="34.5" customHeight="1"/>
    <row r="606" ht="33" customHeight="1"/>
    <row r="610" ht="18.75" customHeight="1"/>
    <row r="612" ht="18.75" customHeight="1"/>
    <row r="626" ht="30" customHeight="1"/>
  </sheetData>
  <mergeCells count="8">
    <mergeCell ref="D232:E232"/>
    <mergeCell ref="D234:E234"/>
    <mergeCell ref="D5:E5"/>
    <mergeCell ref="A8:E8"/>
    <mergeCell ref="D1:E1"/>
    <mergeCell ref="D2:E2"/>
    <mergeCell ref="D3:E3"/>
    <mergeCell ref="D4:E4"/>
  </mergeCells>
  <printOptions horizontalCentered="1"/>
  <pageMargins left="0.19652777777777777" right="0.19652777777777777" top="0.5902777777777778" bottom="0.39375" header="0.5118055555555556" footer="0.511805555555555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2009-01-09T11:56:52Z</cp:lastPrinted>
  <dcterms:modified xsi:type="dcterms:W3CDTF">2009-01-09T11:56:57Z</dcterms:modified>
  <cp:category/>
  <cp:version/>
  <cp:contentType/>
  <cp:contentStatus/>
</cp:coreProperties>
</file>