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9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'Arkusz1'!$A$1:$N$44</definedName>
    <definedName name="_xlnm.Print_Titles" localSheetId="0">'Arkusz1'!$8:$13</definedName>
  </definedNames>
  <calcPr fullCalcOnLoad="1"/>
</workbook>
</file>

<file path=xl/sharedStrings.xml><?xml version="1.0" encoding="utf-8"?>
<sst xmlns="http://schemas.openxmlformats.org/spreadsheetml/2006/main" count="55" uniqueCount="44">
  <si>
    <t>Lp.</t>
  </si>
  <si>
    <t>Dział</t>
  </si>
  <si>
    <t>Rozdz.</t>
  </si>
  <si>
    <t>§**</t>
  </si>
  <si>
    <t>Nazwa zadania inwestycyjnego</t>
  </si>
  <si>
    <t>i okres realizacji</t>
  </si>
  <si>
    <t>(w latach)</t>
  </si>
  <si>
    <t>Planowane wydatki</t>
  </si>
  <si>
    <t>Jednostka organizacyj-na realizująca program lub koordynu-jąca wykonanie programu</t>
  </si>
  <si>
    <t>z tego źródła finansowania</t>
  </si>
  <si>
    <t>dochody własne jst</t>
  </si>
  <si>
    <t>kredyty</t>
  </si>
  <si>
    <t>i pożyczki</t>
  </si>
  <si>
    <t>środki pochodzące</t>
  </si>
  <si>
    <t xml:space="preserve"> z innych  źródeł*</t>
  </si>
  <si>
    <t>środki wymienio-ne</t>
  </si>
  <si>
    <t>w art. 5 ust. 1 pkt 2 i 3 u.f.p.</t>
  </si>
  <si>
    <t>Urząd Miejski w Łomży</t>
  </si>
  <si>
    <t>Tereny sportowo-rekreacyjne nad Narwią</t>
  </si>
  <si>
    <t>Ogółem</t>
  </si>
  <si>
    <t>x</t>
  </si>
  <si>
    <t>udział UE</t>
  </si>
  <si>
    <t>udzial krajowy</t>
  </si>
  <si>
    <t>Dotacje celowe przekazane do samorządu województwa na inwestycje i zakupy inwestycyjne realizowane na podstawie porozumień między jst.-wdrażanie elektronicznych usług dla ludności w owj.podlaskim- cz.II, administracja samorządowa</t>
  </si>
  <si>
    <t>Budowa ulic: Polna i  Staszica</t>
  </si>
  <si>
    <t>Budowa ulicy Senatorskiej</t>
  </si>
  <si>
    <t>Prezydenta Miasta Łomża</t>
  </si>
  <si>
    <t>Łączne koszty finansowe w latach 2012-2014</t>
  </si>
  <si>
    <t>rok budżetowy 2012 (8+9+10+11)</t>
  </si>
  <si>
    <t>2013 r.</t>
  </si>
  <si>
    <t>2014r.</t>
  </si>
  <si>
    <t>Przygotowanie i uzbrojenie terenów inwestycyjnych w Łomży- I etap (ul. Akademicka)</t>
  </si>
  <si>
    <t>Udział Miasta Łomża  w programie</t>
  </si>
  <si>
    <t>wydatki niekwalifikowane</t>
  </si>
  <si>
    <t>Usprawnienia drogowych połączeń regionalnych w granicach Łomży - ul.Sikorskiego i Szosa do Mężenina- II etap</t>
  </si>
  <si>
    <t>Przygotowanie i uzbrojenie terenów inwestycyjnych w Łomży- II etap</t>
  </si>
  <si>
    <t>Stop  wykluczeniu cyfrowemu w mieście Łomża</t>
  </si>
  <si>
    <t>Rewitalizacja Starego Rynku</t>
  </si>
  <si>
    <t>Przebudowa  ul.Żabiej</t>
  </si>
  <si>
    <t>Program wydatków na wieloletnie wydatki majątkowe w latach 2012-2014</t>
  </si>
  <si>
    <t xml:space="preserve">Termomodernizacja placówek oświatowych w Łomży </t>
  </si>
  <si>
    <t>Załącznik Nr 1</t>
  </si>
  <si>
    <t>do Zarządzenia Nr  261/11</t>
  </si>
  <si>
    <t>z dnia 10 listopada 2011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</si>
</sst>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33"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sz val="12"/>
      <name val="Times New Roman"/>
      <family val="1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1"/>
      <name val="Czcionka tekstu podstawowego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20" borderId="10" xfId="0" applyFont="1" applyFill="1" applyBorder="1" applyAlignment="1">
      <alignment horizontal="center" wrapText="1"/>
    </xf>
    <xf numFmtId="0" fontId="2" fillId="20" borderId="11" xfId="0" applyFont="1" applyFill="1" applyBorder="1" applyAlignment="1">
      <alignment horizontal="center" wrapText="1"/>
    </xf>
    <xf numFmtId="0" fontId="3" fillId="20" borderId="11" xfId="0" applyFont="1" applyFill="1" applyBorder="1" applyAlignment="1">
      <alignment wrapText="1"/>
    </xf>
    <xf numFmtId="0" fontId="1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4" fontId="1" fillId="0" borderId="12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wrapText="1"/>
    </xf>
    <xf numFmtId="0" fontId="12" fillId="0" borderId="13" xfId="0" applyFont="1" applyBorder="1" applyAlignment="1">
      <alignment vertical="top" wrapText="1"/>
    </xf>
    <xf numFmtId="0" fontId="13" fillId="24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center"/>
    </xf>
    <xf numFmtId="0" fontId="12" fillId="0" borderId="12" xfId="0" applyFont="1" applyBorder="1" applyAlignment="1">
      <alignment vertical="top" wrapText="1"/>
    </xf>
    <xf numFmtId="0" fontId="13" fillId="24" borderId="12" xfId="0" applyFont="1" applyFill="1" applyBorder="1" applyAlignment="1">
      <alignment vertical="top" wrapText="1"/>
    </xf>
    <xf numFmtId="0" fontId="2" fillId="0" borderId="12" xfId="0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3" fontId="12" fillId="0" borderId="12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3" fillId="24" borderId="0" xfId="0" applyFont="1" applyFill="1" applyAlignment="1">
      <alignment/>
    </xf>
    <xf numFmtId="0" fontId="6" fillId="24" borderId="12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right"/>
    </xf>
    <xf numFmtId="0" fontId="1" fillId="24" borderId="12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0" fillId="24" borderId="0" xfId="0" applyFill="1" applyAlignment="1">
      <alignment/>
    </xf>
    <xf numFmtId="3" fontId="0" fillId="0" borderId="0" xfId="0" applyNumberFormat="1" applyBorder="1" applyAlignment="1">
      <alignment/>
    </xf>
    <xf numFmtId="3" fontId="32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0" borderId="17" xfId="0" applyFont="1" applyFill="1" applyBorder="1" applyAlignment="1">
      <alignment horizontal="center" wrapText="1"/>
    </xf>
    <xf numFmtId="0" fontId="2" fillId="20" borderId="18" xfId="0" applyFont="1" applyFill="1" applyBorder="1" applyAlignment="1">
      <alignment horizontal="center" wrapText="1"/>
    </xf>
    <xf numFmtId="0" fontId="2" fillId="20" borderId="17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20" borderId="17" xfId="0" applyFont="1" applyFill="1" applyBorder="1" applyAlignment="1">
      <alignment horizontal="center" wrapText="1"/>
    </xf>
    <xf numFmtId="0" fontId="5" fillId="20" borderId="18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20" borderId="20" xfId="0" applyFont="1" applyFill="1" applyBorder="1" applyAlignment="1">
      <alignment horizontal="center" wrapText="1"/>
    </xf>
    <xf numFmtId="0" fontId="2" fillId="20" borderId="21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SheetLayoutView="100" workbookViewId="0" topLeftCell="A37">
      <selection activeCell="F26" sqref="F26:L26"/>
    </sheetView>
  </sheetViews>
  <sheetFormatPr defaultColWidth="8.796875" defaultRowHeight="14.25"/>
  <cols>
    <col min="1" max="1" width="6.19921875" style="0" customWidth="1"/>
    <col min="2" max="2" width="5.69921875" style="52" customWidth="1"/>
    <col min="3" max="3" width="7.3984375" style="0" customWidth="1"/>
    <col min="4" max="4" width="5.3984375" style="0" customWidth="1"/>
    <col min="5" max="5" width="18.8984375" style="0" customWidth="1"/>
    <col min="6" max="6" width="11.69921875" style="0" customWidth="1"/>
    <col min="7" max="7" width="12.69921875" style="0" customWidth="1"/>
    <col min="8" max="8" width="9.8984375" style="0" bestFit="1" customWidth="1"/>
    <col min="9" max="9" width="11.19921875" style="0" customWidth="1"/>
    <col min="10" max="10" width="11.09765625" style="0" bestFit="1" customWidth="1"/>
    <col min="11" max="11" width="10.19921875" style="0" bestFit="1" customWidth="1"/>
    <col min="12" max="12" width="11.09765625" style="0" bestFit="1" customWidth="1"/>
    <col min="13" max="13" width="10.09765625" style="0" customWidth="1"/>
    <col min="14" max="14" width="13" style="0" customWidth="1"/>
    <col min="16" max="16" width="9.8984375" style="0" bestFit="1" customWidth="1"/>
  </cols>
  <sheetData>
    <row r="1" spans="1:14" ht="14.25">
      <c r="A1" s="5"/>
      <c r="B1" s="47"/>
      <c r="C1" s="5"/>
      <c r="D1" s="5"/>
      <c r="E1" s="5"/>
      <c r="F1" s="5"/>
      <c r="G1" s="5"/>
      <c r="H1" s="5"/>
      <c r="I1" s="5"/>
      <c r="J1" s="5"/>
      <c r="K1" s="5"/>
      <c r="L1" s="21" t="s">
        <v>41</v>
      </c>
      <c r="M1" s="5"/>
      <c r="N1" s="5"/>
    </row>
    <row r="2" spans="1:14" ht="14.25">
      <c r="A2" s="5"/>
      <c r="B2" s="47"/>
      <c r="C2" s="5"/>
      <c r="D2" s="5"/>
      <c r="E2" s="5"/>
      <c r="F2" s="5"/>
      <c r="G2" s="5"/>
      <c r="H2" s="5"/>
      <c r="I2" s="5"/>
      <c r="J2" s="5"/>
      <c r="K2" s="5"/>
      <c r="L2" s="21" t="s">
        <v>42</v>
      </c>
      <c r="M2" s="5"/>
      <c r="N2" s="5"/>
    </row>
    <row r="3" spans="1:14" ht="15.75">
      <c r="A3" s="6"/>
      <c r="B3" s="47"/>
      <c r="C3" s="5"/>
      <c r="D3" s="5"/>
      <c r="E3" s="5"/>
      <c r="F3" s="5"/>
      <c r="G3" s="5"/>
      <c r="H3" s="5"/>
      <c r="I3" s="5"/>
      <c r="J3" s="5"/>
      <c r="K3" s="5"/>
      <c r="L3" s="21" t="s">
        <v>26</v>
      </c>
      <c r="M3" s="5"/>
      <c r="N3" s="5"/>
    </row>
    <row r="4" spans="1:14" ht="15.75">
      <c r="A4" s="6"/>
      <c r="B4" s="47"/>
      <c r="C4" s="5"/>
      <c r="D4" s="5"/>
      <c r="E4" s="5"/>
      <c r="F4" s="5"/>
      <c r="G4" s="5"/>
      <c r="H4" s="5"/>
      <c r="I4" s="5"/>
      <c r="J4" s="5"/>
      <c r="K4" s="5"/>
      <c r="L4" s="21" t="s">
        <v>43</v>
      </c>
      <c r="M4" s="5"/>
      <c r="N4" s="5"/>
    </row>
    <row r="5" spans="1:14" ht="15.75">
      <c r="A5" s="7"/>
      <c r="B5" s="4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>
      <c r="A6" s="63" t="s">
        <v>39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6.5" thickBot="1">
      <c r="A7" s="7"/>
      <c r="B7" s="4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5" ht="36" customHeight="1" thickBot="1">
      <c r="A8" s="61" t="s">
        <v>0</v>
      </c>
      <c r="B8" s="61" t="s">
        <v>1</v>
      </c>
      <c r="C8" s="61" t="s">
        <v>2</v>
      </c>
      <c r="D8" s="61" t="s">
        <v>3</v>
      </c>
      <c r="E8" s="8" t="s">
        <v>4</v>
      </c>
      <c r="F8" s="59" t="s">
        <v>27</v>
      </c>
      <c r="G8" s="66" t="s">
        <v>7</v>
      </c>
      <c r="H8" s="67"/>
      <c r="I8" s="67"/>
      <c r="J8" s="67"/>
      <c r="K8" s="67"/>
      <c r="L8" s="67"/>
      <c r="M8" s="68"/>
      <c r="N8" s="64" t="s">
        <v>8</v>
      </c>
      <c r="O8" s="2"/>
    </row>
    <row r="9" spans="1:15" ht="24.75" customHeight="1" thickBot="1">
      <c r="A9" s="62"/>
      <c r="B9" s="62"/>
      <c r="C9" s="62"/>
      <c r="D9" s="62"/>
      <c r="E9" s="9" t="s">
        <v>5</v>
      </c>
      <c r="F9" s="60"/>
      <c r="G9" s="59" t="s">
        <v>28</v>
      </c>
      <c r="H9" s="66" t="s">
        <v>9</v>
      </c>
      <c r="I9" s="67"/>
      <c r="J9" s="67"/>
      <c r="K9" s="68"/>
      <c r="L9" s="59" t="s">
        <v>29</v>
      </c>
      <c r="M9" s="59" t="s">
        <v>30</v>
      </c>
      <c r="N9" s="65"/>
      <c r="O9" s="2"/>
    </row>
    <row r="10" spans="1:15" ht="38.25">
      <c r="A10" s="62"/>
      <c r="B10" s="62"/>
      <c r="C10" s="62"/>
      <c r="D10" s="62"/>
      <c r="E10" s="9" t="s">
        <v>6</v>
      </c>
      <c r="F10" s="60"/>
      <c r="G10" s="60"/>
      <c r="H10" s="59" t="s">
        <v>10</v>
      </c>
      <c r="I10" s="9" t="s">
        <v>11</v>
      </c>
      <c r="J10" s="9" t="s">
        <v>13</v>
      </c>
      <c r="K10" s="9" t="s">
        <v>15</v>
      </c>
      <c r="L10" s="60"/>
      <c r="M10" s="60"/>
      <c r="N10" s="65"/>
      <c r="O10" s="2"/>
    </row>
    <row r="11" spans="1:15" ht="38.25">
      <c r="A11" s="62"/>
      <c r="B11" s="62"/>
      <c r="C11" s="62"/>
      <c r="D11" s="62"/>
      <c r="E11" s="10"/>
      <c r="F11" s="60"/>
      <c r="G11" s="60"/>
      <c r="H11" s="60"/>
      <c r="I11" s="9" t="s">
        <v>12</v>
      </c>
      <c r="J11" s="9" t="s">
        <v>14</v>
      </c>
      <c r="K11" s="9" t="s">
        <v>16</v>
      </c>
      <c r="L11" s="60"/>
      <c r="M11" s="60"/>
      <c r="N11" s="65"/>
      <c r="O11" s="2"/>
    </row>
    <row r="12" spans="1:15" ht="27.75" customHeight="1">
      <c r="A12" s="62"/>
      <c r="B12" s="62"/>
      <c r="C12" s="62"/>
      <c r="D12" s="62"/>
      <c r="E12" s="10"/>
      <c r="F12" s="60"/>
      <c r="G12" s="60"/>
      <c r="H12" s="60"/>
      <c r="I12" s="10"/>
      <c r="J12" s="10"/>
      <c r="K12" s="10"/>
      <c r="L12" s="60"/>
      <c r="M12" s="60"/>
      <c r="N12" s="65"/>
      <c r="O12" s="2"/>
    </row>
    <row r="13" spans="1:15" ht="14.25">
      <c r="A13" s="23">
        <v>1</v>
      </c>
      <c r="B13" s="48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4">
        <v>14</v>
      </c>
      <c r="O13" s="2"/>
    </row>
    <row r="14" spans="1:15" ht="14.25">
      <c r="A14" s="22"/>
      <c r="B14" s="49">
        <v>600</v>
      </c>
      <c r="C14" s="13"/>
      <c r="D14" s="13"/>
      <c r="E14" s="13"/>
      <c r="F14" s="14">
        <f>G14+L14+M14</f>
        <v>29267340</v>
      </c>
      <c r="G14" s="14">
        <f>SUM(H14:K14)</f>
        <v>14443932</v>
      </c>
      <c r="H14" s="14">
        <f aca="true" t="shared" si="0" ref="H14:M14">H15+H17</f>
        <v>2149132</v>
      </c>
      <c r="I14" s="25">
        <f t="shared" si="0"/>
        <v>12294800</v>
      </c>
      <c r="J14" s="14">
        <f t="shared" si="0"/>
        <v>0</v>
      </c>
      <c r="K14" s="14">
        <f t="shared" si="0"/>
        <v>0</v>
      </c>
      <c r="L14" s="14">
        <f t="shared" si="0"/>
        <v>10146528</v>
      </c>
      <c r="M14" s="14">
        <f t="shared" si="0"/>
        <v>4676880</v>
      </c>
      <c r="N14" s="26"/>
      <c r="O14" s="2"/>
    </row>
    <row r="15" spans="1:15" ht="14.25">
      <c r="A15" s="22"/>
      <c r="B15" s="49"/>
      <c r="C15" s="13">
        <v>60015</v>
      </c>
      <c r="D15" s="13"/>
      <c r="E15" s="13"/>
      <c r="F15" s="14">
        <f aca="true" t="shared" si="1" ref="F15:F20">G15+L15+M15</f>
        <v>9957500</v>
      </c>
      <c r="G15" s="14">
        <f aca="true" t="shared" si="2" ref="G15:G23">SUM(H15:K15)</f>
        <v>6650000</v>
      </c>
      <c r="H15" s="14">
        <f aca="true" t="shared" si="3" ref="H15:M15">H16</f>
        <v>850000</v>
      </c>
      <c r="I15" s="25">
        <f t="shared" si="3"/>
        <v>5800000</v>
      </c>
      <c r="J15" s="14">
        <f t="shared" si="3"/>
        <v>0</v>
      </c>
      <c r="K15" s="14">
        <f t="shared" si="3"/>
        <v>0</v>
      </c>
      <c r="L15" s="14">
        <f t="shared" si="3"/>
        <v>2307500</v>
      </c>
      <c r="M15" s="14">
        <f t="shared" si="3"/>
        <v>1000000</v>
      </c>
      <c r="N15" s="26"/>
      <c r="O15" s="2"/>
    </row>
    <row r="16" spans="1:15" ht="75" customHeight="1">
      <c r="A16" s="22"/>
      <c r="B16" s="49"/>
      <c r="C16" s="13"/>
      <c r="D16" s="12">
        <v>6050</v>
      </c>
      <c r="E16" s="29" t="s">
        <v>34</v>
      </c>
      <c r="F16" s="18">
        <f t="shared" si="1"/>
        <v>9957500</v>
      </c>
      <c r="G16" s="18">
        <f t="shared" si="2"/>
        <v>6650000</v>
      </c>
      <c r="H16" s="18">
        <v>850000</v>
      </c>
      <c r="I16" s="20">
        <v>5800000</v>
      </c>
      <c r="J16" s="18"/>
      <c r="K16" s="18"/>
      <c r="L16" s="18">
        <v>2307500</v>
      </c>
      <c r="M16" s="18">
        <v>1000000</v>
      </c>
      <c r="N16" s="15" t="s">
        <v>17</v>
      </c>
      <c r="O16" s="2"/>
    </row>
    <row r="17" spans="1:15" ht="29.25" customHeight="1">
      <c r="A17" s="16"/>
      <c r="B17" s="50"/>
      <c r="C17" s="12">
        <v>60016</v>
      </c>
      <c r="D17" s="13"/>
      <c r="E17" s="39"/>
      <c r="F17" s="14">
        <f t="shared" si="1"/>
        <v>19309840</v>
      </c>
      <c r="G17" s="14">
        <f t="shared" si="2"/>
        <v>7793932</v>
      </c>
      <c r="H17" s="14">
        <f aca="true" t="shared" si="4" ref="H17:M17">SUM(H18:H23)</f>
        <v>1299132</v>
      </c>
      <c r="I17" s="25">
        <f t="shared" si="4"/>
        <v>6494800</v>
      </c>
      <c r="J17" s="14">
        <f t="shared" si="4"/>
        <v>0</v>
      </c>
      <c r="K17" s="12">
        <f t="shared" si="4"/>
        <v>0</v>
      </c>
      <c r="L17" s="14">
        <f t="shared" si="4"/>
        <v>7839028</v>
      </c>
      <c r="M17" s="14">
        <f t="shared" si="4"/>
        <v>3676880</v>
      </c>
      <c r="N17" s="27"/>
      <c r="O17" s="2"/>
    </row>
    <row r="18" spans="1:15" ht="54.75" customHeight="1">
      <c r="A18" s="11">
        <v>1</v>
      </c>
      <c r="B18" s="50"/>
      <c r="C18" s="16"/>
      <c r="D18" s="12">
        <v>6050</v>
      </c>
      <c r="E18" s="19" t="s">
        <v>24</v>
      </c>
      <c r="F18" s="18">
        <f t="shared" si="1"/>
        <v>2555000</v>
      </c>
      <c r="G18" s="18">
        <f t="shared" si="2"/>
        <v>2555000</v>
      </c>
      <c r="H18" s="18">
        <v>255000</v>
      </c>
      <c r="I18" s="18">
        <v>2300000</v>
      </c>
      <c r="J18" s="17">
        <v>0</v>
      </c>
      <c r="K18" s="16">
        <v>0</v>
      </c>
      <c r="L18" s="18">
        <v>0</v>
      </c>
      <c r="M18" s="18">
        <v>0</v>
      </c>
      <c r="N18" s="15" t="s">
        <v>17</v>
      </c>
      <c r="O18" s="2"/>
    </row>
    <row r="19" spans="1:15" ht="65.25" customHeight="1">
      <c r="A19" s="11">
        <v>2</v>
      </c>
      <c r="B19" s="50"/>
      <c r="C19" s="16"/>
      <c r="D19" s="12">
        <v>6050</v>
      </c>
      <c r="E19" s="40" t="s">
        <v>31</v>
      </c>
      <c r="F19" s="18">
        <f t="shared" si="1"/>
        <v>525760</v>
      </c>
      <c r="G19" s="18">
        <f t="shared" si="2"/>
        <v>329082</v>
      </c>
      <c r="H19" s="18">
        <v>329082</v>
      </c>
      <c r="I19" s="20">
        <v>0</v>
      </c>
      <c r="J19" s="17">
        <v>0</v>
      </c>
      <c r="K19" s="16">
        <v>0</v>
      </c>
      <c r="L19" s="18">
        <v>196678</v>
      </c>
      <c r="M19" s="18">
        <v>0</v>
      </c>
      <c r="N19" s="15" t="s">
        <v>17</v>
      </c>
      <c r="O19" s="2"/>
    </row>
    <row r="20" spans="1:15" ht="63" customHeight="1">
      <c r="A20" s="11">
        <v>3</v>
      </c>
      <c r="B20" s="50"/>
      <c r="C20" s="16"/>
      <c r="D20" s="12">
        <v>6050</v>
      </c>
      <c r="E20" s="40" t="s">
        <v>35</v>
      </c>
      <c r="F20" s="18">
        <f t="shared" si="1"/>
        <v>4957080</v>
      </c>
      <c r="G20" s="18">
        <f t="shared" si="2"/>
        <v>137850</v>
      </c>
      <c r="H20" s="18">
        <v>137850</v>
      </c>
      <c r="I20" s="20">
        <v>0</v>
      </c>
      <c r="J20" s="17">
        <v>0</v>
      </c>
      <c r="K20" s="16">
        <v>0</v>
      </c>
      <c r="L20" s="18">
        <v>1142350</v>
      </c>
      <c r="M20" s="18">
        <v>3676880</v>
      </c>
      <c r="N20" s="15" t="s">
        <v>17</v>
      </c>
      <c r="O20" s="2"/>
    </row>
    <row r="21" spans="1:15" ht="36.75" customHeight="1">
      <c r="A21" s="11">
        <v>4</v>
      </c>
      <c r="B21" s="50"/>
      <c r="C21" s="16"/>
      <c r="D21" s="12">
        <v>6050</v>
      </c>
      <c r="E21" s="19" t="s">
        <v>25</v>
      </c>
      <c r="F21" s="18">
        <f>G21+L21</f>
        <v>1000000</v>
      </c>
      <c r="G21" s="18">
        <f t="shared" si="2"/>
        <v>1000000</v>
      </c>
      <c r="H21" s="18">
        <v>200000</v>
      </c>
      <c r="I21" s="20">
        <v>800000</v>
      </c>
      <c r="J21" s="17">
        <v>0</v>
      </c>
      <c r="K21" s="16">
        <v>0</v>
      </c>
      <c r="L21" s="18">
        <v>0</v>
      </c>
      <c r="M21" s="18">
        <v>0</v>
      </c>
      <c r="N21" s="15" t="s">
        <v>17</v>
      </c>
      <c r="O21" s="2"/>
    </row>
    <row r="22" spans="1:15" ht="36.75" customHeight="1">
      <c r="A22" s="11">
        <v>5</v>
      </c>
      <c r="B22" s="50"/>
      <c r="C22" s="16"/>
      <c r="D22" s="12">
        <v>6050</v>
      </c>
      <c r="E22" s="19" t="s">
        <v>38</v>
      </c>
      <c r="F22" s="18">
        <f>G22+L22+M22</f>
        <v>2272000</v>
      </c>
      <c r="G22" s="18">
        <f t="shared" si="2"/>
        <v>2272000</v>
      </c>
      <c r="H22" s="18">
        <v>227200</v>
      </c>
      <c r="I22" s="18">
        <v>2044800</v>
      </c>
      <c r="J22" s="17">
        <v>0</v>
      </c>
      <c r="K22" s="16">
        <v>0</v>
      </c>
      <c r="L22" s="18">
        <v>0</v>
      </c>
      <c r="M22" s="18">
        <v>0</v>
      </c>
      <c r="N22" s="15" t="s">
        <v>17</v>
      </c>
      <c r="O22" s="2"/>
    </row>
    <row r="23" spans="1:15" ht="50.25" customHeight="1">
      <c r="A23" s="11">
        <v>7</v>
      </c>
      <c r="B23" s="50"/>
      <c r="C23" s="16"/>
      <c r="D23" s="12">
        <v>6050</v>
      </c>
      <c r="E23" s="40" t="s">
        <v>37</v>
      </c>
      <c r="F23" s="18">
        <f>G23+L23+M23</f>
        <v>8000000</v>
      </c>
      <c r="G23" s="18">
        <f t="shared" si="2"/>
        <v>1500000</v>
      </c>
      <c r="H23" s="18">
        <v>150000</v>
      </c>
      <c r="I23" s="18">
        <v>1350000</v>
      </c>
      <c r="J23" s="17">
        <v>0</v>
      </c>
      <c r="K23" s="16">
        <v>0</v>
      </c>
      <c r="L23" s="18">
        <v>6500000</v>
      </c>
      <c r="M23" s="18">
        <v>0</v>
      </c>
      <c r="N23" s="15" t="s">
        <v>17</v>
      </c>
      <c r="O23" s="2"/>
    </row>
    <row r="24" spans="1:15" ht="14.25">
      <c r="A24" s="16"/>
      <c r="B24" s="49">
        <v>630</v>
      </c>
      <c r="C24" s="13"/>
      <c r="D24" s="13"/>
      <c r="E24" s="19"/>
      <c r="F24" s="14">
        <f aca="true" t="shared" si="5" ref="F24:M24">F25</f>
        <v>7488644</v>
      </c>
      <c r="G24" s="14">
        <f t="shared" si="5"/>
        <v>7488644</v>
      </c>
      <c r="H24" s="14">
        <f t="shared" si="5"/>
        <v>452250</v>
      </c>
      <c r="I24" s="14">
        <f t="shared" si="5"/>
        <v>4070193</v>
      </c>
      <c r="J24" s="41">
        <f t="shared" si="5"/>
        <v>0</v>
      </c>
      <c r="K24" s="14">
        <f t="shared" si="5"/>
        <v>2966201</v>
      </c>
      <c r="L24" s="14">
        <f t="shared" si="5"/>
        <v>0</v>
      </c>
      <c r="M24" s="12">
        <f t="shared" si="5"/>
        <v>0</v>
      </c>
      <c r="N24" s="15"/>
      <c r="O24" s="2"/>
    </row>
    <row r="25" spans="1:15" ht="15.75">
      <c r="A25" s="16"/>
      <c r="B25" s="50"/>
      <c r="C25" s="12">
        <v>63003</v>
      </c>
      <c r="D25" s="13"/>
      <c r="E25" s="19"/>
      <c r="F25" s="14">
        <f aca="true" t="shared" si="6" ref="F25:M25">F26</f>
        <v>7488644</v>
      </c>
      <c r="G25" s="14">
        <f t="shared" si="6"/>
        <v>7488644</v>
      </c>
      <c r="H25" s="14">
        <f t="shared" si="6"/>
        <v>452250</v>
      </c>
      <c r="I25" s="14">
        <f t="shared" si="6"/>
        <v>4070193</v>
      </c>
      <c r="J25" s="41">
        <f t="shared" si="6"/>
        <v>0</v>
      </c>
      <c r="K25" s="14">
        <f t="shared" si="6"/>
        <v>2966201</v>
      </c>
      <c r="L25" s="14">
        <f t="shared" si="6"/>
        <v>0</v>
      </c>
      <c r="M25" s="12">
        <f t="shared" si="6"/>
        <v>0</v>
      </c>
      <c r="N25" s="15"/>
      <c r="O25" s="3"/>
    </row>
    <row r="26" spans="1:15" ht="25.5">
      <c r="A26" s="11">
        <v>1</v>
      </c>
      <c r="B26" s="50"/>
      <c r="C26" s="16"/>
      <c r="D26" s="12"/>
      <c r="E26" s="19" t="s">
        <v>18</v>
      </c>
      <c r="F26" s="18">
        <f>F27+F28</f>
        <v>7488644</v>
      </c>
      <c r="G26" s="18">
        <f aca="true" t="shared" si="7" ref="G26:L26">G27+G28</f>
        <v>7488644</v>
      </c>
      <c r="H26" s="18">
        <f t="shared" si="7"/>
        <v>452250</v>
      </c>
      <c r="I26" s="18">
        <f t="shared" si="7"/>
        <v>4070193</v>
      </c>
      <c r="J26" s="18">
        <f t="shared" si="7"/>
        <v>0</v>
      </c>
      <c r="K26" s="18">
        <f t="shared" si="7"/>
        <v>2966201</v>
      </c>
      <c r="L26" s="18">
        <f t="shared" si="7"/>
        <v>0</v>
      </c>
      <c r="M26" s="11"/>
      <c r="N26" s="15" t="s">
        <v>17</v>
      </c>
      <c r="O26" s="2"/>
    </row>
    <row r="27" spans="1:15" ht="14.25">
      <c r="A27" s="11"/>
      <c r="B27" s="50"/>
      <c r="C27" s="16"/>
      <c r="D27" s="12">
        <v>6057</v>
      </c>
      <c r="E27" s="19" t="s">
        <v>21</v>
      </c>
      <c r="F27" s="18">
        <f>G27+L27+M27</f>
        <v>2966201</v>
      </c>
      <c r="G27" s="18">
        <f>K27</f>
        <v>2966201</v>
      </c>
      <c r="H27" s="18"/>
      <c r="I27" s="18"/>
      <c r="J27" s="28"/>
      <c r="K27" s="18">
        <v>2966201</v>
      </c>
      <c r="L27" s="18"/>
      <c r="M27" s="11"/>
      <c r="N27" s="15"/>
      <c r="O27" s="2"/>
    </row>
    <row r="28" spans="1:15" ht="14.25">
      <c r="A28" s="11"/>
      <c r="B28" s="50"/>
      <c r="C28" s="16"/>
      <c r="D28" s="12">
        <v>6059</v>
      </c>
      <c r="E28" s="19" t="s">
        <v>22</v>
      </c>
      <c r="F28" s="18">
        <f>G28+L28+M28</f>
        <v>4522443</v>
      </c>
      <c r="G28" s="18">
        <f>H28+I28</f>
        <v>4522443</v>
      </c>
      <c r="H28" s="18">
        <v>452250</v>
      </c>
      <c r="I28" s="18">
        <v>4070193</v>
      </c>
      <c r="J28" s="28"/>
      <c r="K28" s="18"/>
      <c r="L28" s="18"/>
      <c r="M28" s="11"/>
      <c r="N28" s="15"/>
      <c r="O28" s="2"/>
    </row>
    <row r="29" spans="1:15" ht="25.5">
      <c r="A29" s="11"/>
      <c r="B29" s="50"/>
      <c r="C29" s="16"/>
      <c r="D29" s="12">
        <v>6050</v>
      </c>
      <c r="E29" s="19" t="s">
        <v>33</v>
      </c>
      <c r="F29" s="18"/>
      <c r="G29" s="18"/>
      <c r="H29" s="18"/>
      <c r="I29" s="18"/>
      <c r="J29" s="28"/>
      <c r="K29" s="18"/>
      <c r="L29" s="18"/>
      <c r="M29" s="11"/>
      <c r="N29" s="15"/>
      <c r="O29" s="2"/>
    </row>
    <row r="30" spans="1:15" ht="14.25">
      <c r="A30" s="16"/>
      <c r="B30" s="49">
        <v>750</v>
      </c>
      <c r="C30" s="13"/>
      <c r="D30" s="13"/>
      <c r="E30" s="42"/>
      <c r="F30" s="14">
        <f>G30+L30+M30</f>
        <v>6909232</v>
      </c>
      <c r="G30" s="14">
        <f>SUM(H30:K30)</f>
        <v>5765006</v>
      </c>
      <c r="H30" s="14">
        <f aca="true" t="shared" si="8" ref="H30:M30">H31</f>
        <v>936100</v>
      </c>
      <c r="I30" s="12">
        <f t="shared" si="8"/>
        <v>0</v>
      </c>
      <c r="J30" s="12">
        <f t="shared" si="8"/>
        <v>0</v>
      </c>
      <c r="K30" s="14">
        <f t="shared" si="8"/>
        <v>4828906</v>
      </c>
      <c r="L30" s="14">
        <f t="shared" si="8"/>
        <v>939146</v>
      </c>
      <c r="M30" s="14">
        <f t="shared" si="8"/>
        <v>205080</v>
      </c>
      <c r="N30" s="15"/>
      <c r="O30" s="2"/>
    </row>
    <row r="31" spans="1:15" ht="14.25">
      <c r="A31" s="16"/>
      <c r="B31" s="51"/>
      <c r="C31" s="12">
        <v>75023</v>
      </c>
      <c r="D31" s="13"/>
      <c r="E31" s="42"/>
      <c r="F31" s="14">
        <f>G31+L31+M31</f>
        <v>6909232</v>
      </c>
      <c r="G31" s="14">
        <f>SUM(H31:K31)</f>
        <v>5765006</v>
      </c>
      <c r="H31" s="14">
        <f aca="true" t="shared" si="9" ref="H31:M31">H32+H36</f>
        <v>936100</v>
      </c>
      <c r="I31" s="14">
        <f t="shared" si="9"/>
        <v>0</v>
      </c>
      <c r="J31" s="12">
        <f t="shared" si="9"/>
        <v>0</v>
      </c>
      <c r="K31" s="14">
        <f t="shared" si="9"/>
        <v>4828906</v>
      </c>
      <c r="L31" s="14">
        <f t="shared" si="9"/>
        <v>939146</v>
      </c>
      <c r="M31" s="14">
        <f t="shared" si="9"/>
        <v>205080</v>
      </c>
      <c r="N31" s="15"/>
      <c r="O31" s="2"/>
    </row>
    <row r="32" spans="1:15" ht="50.25" customHeight="1">
      <c r="A32" s="16">
        <v>1</v>
      </c>
      <c r="B32" s="51"/>
      <c r="C32" s="12"/>
      <c r="D32" s="13"/>
      <c r="E32" s="40" t="s">
        <v>36</v>
      </c>
      <c r="F32" s="18">
        <f>G32+L32+M32</f>
        <v>6242776</v>
      </c>
      <c r="G32" s="18">
        <f>SUM(H32:K32)</f>
        <v>5681066</v>
      </c>
      <c r="H32" s="45">
        <v>852160</v>
      </c>
      <c r="I32" s="12">
        <v>0</v>
      </c>
      <c r="J32" s="12">
        <v>0</v>
      </c>
      <c r="K32" s="44">
        <v>4828906</v>
      </c>
      <c r="L32" s="18">
        <f>SUM(L33:L35)</f>
        <v>356630</v>
      </c>
      <c r="M32" s="18">
        <f>SUM(M33:M35)</f>
        <v>205080</v>
      </c>
      <c r="N32" s="15"/>
      <c r="O32" s="2"/>
    </row>
    <row r="33" spans="1:15" ht="28.5" customHeight="1">
      <c r="A33" s="16"/>
      <c r="B33" s="51"/>
      <c r="C33" s="12"/>
      <c r="D33" s="12">
        <v>6057</v>
      </c>
      <c r="E33" s="19" t="s">
        <v>21</v>
      </c>
      <c r="F33" s="18">
        <f>K33+L33+M33</f>
        <v>5306366</v>
      </c>
      <c r="G33" s="18">
        <f>K33</f>
        <v>4828906</v>
      </c>
      <c r="H33" s="45"/>
      <c r="I33" s="12"/>
      <c r="J33" s="12"/>
      <c r="K33" s="44">
        <v>4828906</v>
      </c>
      <c r="L33" s="18">
        <v>303140</v>
      </c>
      <c r="M33" s="18">
        <v>174320</v>
      </c>
      <c r="N33" s="15"/>
      <c r="O33" s="2"/>
    </row>
    <row r="34" spans="1:15" ht="28.5" customHeight="1">
      <c r="A34" s="16"/>
      <c r="B34" s="51"/>
      <c r="C34" s="12"/>
      <c r="D34" s="12">
        <v>6059</v>
      </c>
      <c r="E34" s="19" t="s">
        <v>22</v>
      </c>
      <c r="F34" s="18">
        <f>G34+L34+M34</f>
        <v>936410</v>
      </c>
      <c r="G34" s="18">
        <f>H34</f>
        <v>852160</v>
      </c>
      <c r="H34" s="45">
        <v>852160</v>
      </c>
      <c r="I34" s="12"/>
      <c r="J34" s="12"/>
      <c r="K34" s="44"/>
      <c r="L34" s="18">
        <v>53490</v>
      </c>
      <c r="M34" s="18">
        <v>30760</v>
      </c>
      <c r="N34" s="15"/>
      <c r="O34" s="2"/>
    </row>
    <row r="35" spans="1:15" ht="23.25" customHeight="1">
      <c r="A35" s="16"/>
      <c r="B35" s="51"/>
      <c r="C35" s="12"/>
      <c r="D35" s="12">
        <v>6050</v>
      </c>
      <c r="E35" s="19" t="s">
        <v>33</v>
      </c>
      <c r="F35" s="18"/>
      <c r="G35" s="18"/>
      <c r="H35" s="45"/>
      <c r="I35" s="12"/>
      <c r="J35" s="12"/>
      <c r="K35" s="44"/>
      <c r="L35" s="18"/>
      <c r="M35" s="18"/>
      <c r="N35" s="15"/>
      <c r="O35" s="2"/>
    </row>
    <row r="36" spans="1:15" ht="172.5" customHeight="1">
      <c r="A36" s="11">
        <v>2</v>
      </c>
      <c r="B36" s="50"/>
      <c r="C36" s="16"/>
      <c r="D36" s="12">
        <v>6630</v>
      </c>
      <c r="E36" s="19" t="s">
        <v>23</v>
      </c>
      <c r="F36" s="18">
        <f>G36+L36+M36</f>
        <v>666456</v>
      </c>
      <c r="G36" s="18">
        <f>SUM(H36:K36)</f>
        <v>83940</v>
      </c>
      <c r="H36" s="18">
        <v>83940</v>
      </c>
      <c r="I36" s="11">
        <v>0</v>
      </c>
      <c r="J36" s="28">
        <v>0</v>
      </c>
      <c r="K36" s="18">
        <v>0</v>
      </c>
      <c r="L36" s="18">
        <v>582516</v>
      </c>
      <c r="M36" s="18">
        <v>0</v>
      </c>
      <c r="N36" s="43" t="s">
        <v>32</v>
      </c>
      <c r="O36" s="2"/>
    </row>
    <row r="37" spans="1:15" ht="29.25" customHeight="1">
      <c r="A37" s="11"/>
      <c r="B37" s="30">
        <v>801</v>
      </c>
      <c r="C37" s="31"/>
      <c r="D37" s="31"/>
      <c r="E37" s="35"/>
      <c r="F37" s="14">
        <f>G37+L37+M37</f>
        <v>12620000</v>
      </c>
      <c r="G37" s="14">
        <f>SUM(H37:K37)</f>
        <v>3620000</v>
      </c>
      <c r="H37" s="46">
        <f aca="true" t="shared" si="10" ref="H37:L38">H38</f>
        <v>620000</v>
      </c>
      <c r="I37" s="14">
        <f t="shared" si="10"/>
        <v>3000000</v>
      </c>
      <c r="J37" s="36">
        <f t="shared" si="10"/>
        <v>0</v>
      </c>
      <c r="K37" s="14">
        <f t="shared" si="10"/>
        <v>0</v>
      </c>
      <c r="L37" s="14">
        <f t="shared" si="10"/>
        <v>9000000</v>
      </c>
      <c r="M37" s="12">
        <v>0</v>
      </c>
      <c r="N37" s="15"/>
      <c r="O37" s="2"/>
    </row>
    <row r="38" spans="1:15" ht="29.25" customHeight="1">
      <c r="A38" s="11"/>
      <c r="B38" s="30"/>
      <c r="C38" s="31">
        <v>80101</v>
      </c>
      <c r="D38" s="31"/>
      <c r="E38" s="32"/>
      <c r="F38" s="14">
        <f>G38+L38+M38</f>
        <v>12620000</v>
      </c>
      <c r="G38" s="14">
        <f>SUM(H38:K38)</f>
        <v>3620000</v>
      </c>
      <c r="H38" s="46">
        <f t="shared" si="10"/>
        <v>620000</v>
      </c>
      <c r="I38" s="14">
        <f t="shared" si="10"/>
        <v>3000000</v>
      </c>
      <c r="J38" s="36">
        <f t="shared" si="10"/>
        <v>0</v>
      </c>
      <c r="K38" s="14">
        <f t="shared" si="10"/>
        <v>0</v>
      </c>
      <c r="L38" s="14">
        <f t="shared" si="10"/>
        <v>9000000</v>
      </c>
      <c r="M38" s="12">
        <v>0</v>
      </c>
      <c r="N38" s="15"/>
      <c r="O38" s="2"/>
    </row>
    <row r="39" spans="1:15" ht="71.25" customHeight="1">
      <c r="A39" s="11"/>
      <c r="B39" s="30"/>
      <c r="C39" s="31"/>
      <c r="D39" s="33">
        <v>6050</v>
      </c>
      <c r="E39" s="34" t="s">
        <v>40</v>
      </c>
      <c r="F39" s="18">
        <f>G39+L39+M39</f>
        <v>12620000</v>
      </c>
      <c r="G39" s="18">
        <f>SUM(H39:K39)</f>
        <v>3620000</v>
      </c>
      <c r="H39" s="45">
        <v>620000</v>
      </c>
      <c r="I39" s="18">
        <v>3000000</v>
      </c>
      <c r="J39" s="28">
        <v>0</v>
      </c>
      <c r="K39" s="18">
        <v>0</v>
      </c>
      <c r="L39" s="18">
        <v>9000000</v>
      </c>
      <c r="M39" s="11">
        <v>0</v>
      </c>
      <c r="N39" s="15" t="s">
        <v>17</v>
      </c>
      <c r="O39" s="2"/>
    </row>
    <row r="40" spans="1:15" ht="48" customHeight="1">
      <c r="A40" s="56" t="s">
        <v>19</v>
      </c>
      <c r="B40" s="57"/>
      <c r="C40" s="57"/>
      <c r="D40" s="57"/>
      <c r="E40" s="58"/>
      <c r="F40" s="37">
        <f>G40+L40+M40</f>
        <v>56285216</v>
      </c>
      <c r="G40" s="37">
        <f>SUM(H40:K40)</f>
        <v>31317582</v>
      </c>
      <c r="H40" s="37">
        <f aca="true" t="shared" si="11" ref="H40:M40">H14+H24+H30+H37</f>
        <v>4157482</v>
      </c>
      <c r="I40" s="37">
        <f t="shared" si="11"/>
        <v>19364993</v>
      </c>
      <c r="J40" s="37">
        <f t="shared" si="11"/>
        <v>0</v>
      </c>
      <c r="K40" s="37">
        <f t="shared" si="11"/>
        <v>7795107</v>
      </c>
      <c r="L40" s="37">
        <f t="shared" si="11"/>
        <v>20085674</v>
      </c>
      <c r="M40" s="37">
        <f t="shared" si="11"/>
        <v>4881960</v>
      </c>
      <c r="N40" s="38" t="s">
        <v>20</v>
      </c>
      <c r="O40" s="2"/>
    </row>
    <row r="41" ht="15.75">
      <c r="A41" s="1"/>
    </row>
    <row r="42" spans="1:8" ht="15.75">
      <c r="A42" s="1"/>
      <c r="F42" s="53"/>
      <c r="G42" s="54"/>
      <c r="H42" s="55"/>
    </row>
    <row r="43" ht="15.75">
      <c r="A43" s="1"/>
    </row>
    <row r="44" spans="1:7" ht="15.75">
      <c r="A44" s="1"/>
      <c r="G44" s="4"/>
    </row>
    <row r="45" ht="15.75">
      <c r="I45" s="1"/>
    </row>
    <row r="46" ht="15.75">
      <c r="A46" s="1"/>
    </row>
    <row r="47" ht="15.75">
      <c r="A47" s="1"/>
    </row>
    <row r="48" ht="15.75">
      <c r="A48" s="1"/>
    </row>
    <row r="54" ht="6.75" customHeight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</sheetData>
  <sheetProtection/>
  <mergeCells count="14">
    <mergeCell ref="A6:N6"/>
    <mergeCell ref="N8:N12"/>
    <mergeCell ref="G9:G12"/>
    <mergeCell ref="H9:K9"/>
    <mergeCell ref="L9:L12"/>
    <mergeCell ref="M9:M12"/>
    <mergeCell ref="G8:M8"/>
    <mergeCell ref="A40:E40"/>
    <mergeCell ref="H10:H12"/>
    <mergeCell ref="A8:A12"/>
    <mergeCell ref="B8:B12"/>
    <mergeCell ref="C8:C12"/>
    <mergeCell ref="D8:D12"/>
    <mergeCell ref="F8:F12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4" r:id="rId1"/>
  <rowBreaks count="2" manualBreakCount="2">
    <brk id="20" max="255" man="1"/>
    <brk id="3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ELA-B</cp:lastModifiedBy>
  <cp:lastPrinted>2011-11-10T11:45:32Z</cp:lastPrinted>
  <dcterms:created xsi:type="dcterms:W3CDTF">2010-09-17T18:32:11Z</dcterms:created>
  <dcterms:modified xsi:type="dcterms:W3CDTF">2011-11-10T11:45:34Z</dcterms:modified>
  <cp:category/>
  <cp:version/>
  <cp:contentType/>
  <cp:contentStatus/>
</cp:coreProperties>
</file>